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7" firstSheet="1"/>
  </bookViews>
  <sheets>
    <sheet name="汇总表" sheetId="8" r:id="rId1"/>
    <sheet name="发布会&amp;媒体品鉴会活动" sheetId="17" r:id="rId2"/>
    <sheet name="营销中心&amp;样板房开放活动服务" sheetId="18" r:id="rId3"/>
    <sheet name="开盘&amp;签约" sheetId="19" r:id="rId4"/>
  </sheets>
  <definedNames>
    <definedName name="_xlnm._FilterDatabase" localSheetId="1" hidden="1">'发布会&amp;媒体品鉴会活动'!#REF!</definedName>
    <definedName name="_xlnm._FilterDatabase" localSheetId="2" hidden="1">'营销中心&amp;样板房开放活动服务'!#REF!</definedName>
    <definedName name="_xlnm._FilterDatabase" localSheetId="3" hidden="1">'开盘&amp;签约'!#REF!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<sst xmlns="http://schemas.openxmlformats.org/spreadsheetml/2006/main" count="848" uniqueCount="387">
  <si>
    <t>观湖北10-03-2地块（观湖境未来家园）项目活动策划服务招标清单</t>
  </si>
  <si>
    <t>序号</t>
  </si>
  <si>
    <t>项目名称</t>
  </si>
  <si>
    <t>内容要求</t>
  </si>
  <si>
    <t>投标上限含税价
（元）</t>
  </si>
  <si>
    <t>投标报价
（元）</t>
  </si>
  <si>
    <t>投标下浮率
（%）</t>
  </si>
  <si>
    <t>备注</t>
  </si>
  <si>
    <t>发布会&amp;媒体品鉴会活动</t>
  </si>
  <si>
    <t>1.提供活动方案，且必须按方案完善活动清单、补充规格等内容；
2.负责活动方案调整、场地布置、媒体招募等；
3.所供产品须符合国家食品安全相关法律法规及标准要求;
4.具体以满足招标提案需求为准；</t>
  </si>
  <si>
    <r>
      <rPr>
        <sz val="11"/>
        <color rgb="FF000000"/>
        <rFont val="宋体"/>
        <charset val="134"/>
      </rPr>
      <t>1.投标人自主填报各类活动清单明细对应投标价格，</t>
    </r>
    <r>
      <rPr>
        <b/>
        <sz val="11"/>
        <color rgb="FFFF0000"/>
        <rFont val="宋体"/>
        <charset val="134"/>
      </rPr>
      <t>并同时自行提供与报价匹配的投标策划方案及拓展清单明细</t>
    </r>
    <r>
      <rPr>
        <sz val="11"/>
        <color rgb="FF000000"/>
        <rFont val="宋体"/>
        <charset val="134"/>
      </rPr>
      <t>，</t>
    </r>
    <r>
      <rPr>
        <b/>
        <sz val="11"/>
        <color rgb="FF000000"/>
        <rFont val="宋体"/>
        <charset val="134"/>
      </rPr>
      <t>各类活动单场次投标总价不得超过对应投标上限价</t>
    </r>
    <r>
      <rPr>
        <sz val="11"/>
        <color rgb="FF000000"/>
        <rFont val="宋体"/>
        <charset val="134"/>
      </rPr>
      <t>，</t>
    </r>
    <r>
      <rPr>
        <b/>
        <sz val="11"/>
        <color rgb="FF000000"/>
        <rFont val="宋体"/>
        <charset val="134"/>
      </rPr>
      <t>且填报的投标报价总价不得超过投标报价上限总价，否则均按无效标处理。</t>
    </r>
    <r>
      <rPr>
        <sz val="11"/>
        <color rgb="FF000000"/>
        <rFont val="宋体"/>
        <charset val="134"/>
      </rPr>
      <t xml:space="preserve">
2.报价包括但不限于：活动的策划设计，内容素材制作，场地，物料搭建等投标方自行认为有可能发生等的一切费用。</t>
    </r>
  </si>
  <si>
    <t>营销中心&amp;样板房开放活动</t>
  </si>
  <si>
    <t>1.提供活动方案，且必须按方案完善活动清单、补充规格等内容；
2.负责活动方案调整、场地布置、活动报批、人员招募等；
3.所供产品须符合国家食品安全相关法律法规及标准要求，且负责相关活动人员的安全保障；
4.具体以满足招标提案需求为准；</t>
  </si>
  <si>
    <t>开盘&amp;签约活动</t>
  </si>
  <si>
    <t>1.提供活动方案，且必须按方案完善活动清单、补充规格等内容；
2.负责活动方案调整、场地布置、物料筹备、安全保障、系统维稳等；
3.具体以满足招标提案需求为准；</t>
  </si>
  <si>
    <t>合计</t>
  </si>
  <si>
    <t>备注：请投标人严格按照本清单编制投标书，本清单格式不得更改；</t>
  </si>
  <si>
    <r>
      <rPr>
        <sz val="11"/>
        <color indexed="8"/>
        <rFont val="宋体"/>
        <charset val="134"/>
      </rPr>
      <t>投标人代表签字</t>
    </r>
    <r>
      <rPr>
        <sz val="11"/>
        <color indexed="8"/>
        <rFont val="Times New Roman"/>
        <charset val="0"/>
      </rPr>
      <t>:</t>
    </r>
  </si>
  <si>
    <t>投标单位盖章:</t>
  </si>
  <si>
    <t>观湖北10-03-2地块（观湖境未来家园）项目活动策划服务——发布会&amp;媒体品鉴会活动定价方案</t>
  </si>
  <si>
    <t>投标报价要求:</t>
  </si>
  <si>
    <r>
      <rPr>
        <sz val="11"/>
        <color rgb="FF000000"/>
        <rFont val="宋体"/>
        <charset val="134"/>
      </rPr>
      <t>1.本工程采用人民币报价，报价及费率均保留至小数点后2位；请投标人自行复核清单表格公式，如存在单价与合价不符，以价低者为准，中标后不予以修改；  
2.请投标人自行结合行业规范、技术要求、本清单规格说明进行报价，投标报价默认满足行业标准、技术要求、清单说明的要求；清单须按格式要求进行填报，报价总金额需满足招标要求，不得超过投标上限价；                                                                                                                             
3.除必要清单须按格式要求进行填报外，拓展清单请投标人自行提供带策划方案进行报价，报价明细表格式不做要求，投标单位自行设置，报价总金额需满足招标要求，不得超过投标上限价；                                                                                               
4.报价包括但不限于：活动的策划设计，内容素材制作、场地，物料搭建等投标方自行认为有可能发生等相关费用；
5.本次投标所有投标报价均为含税价，</t>
    </r>
    <r>
      <rPr>
        <b/>
        <sz val="11"/>
        <color rgb="FFFF0000"/>
        <rFont val="宋体"/>
        <charset val="134"/>
      </rPr>
      <t>适用增值税税率为6%，不含税价格为固定价</t>
    </r>
    <r>
      <rPr>
        <sz val="11"/>
        <color rgb="FF000000"/>
        <rFont val="宋体"/>
        <charset val="134"/>
      </rPr>
      <t>。合同签订后，中标人申请每期款项时，</t>
    </r>
    <r>
      <rPr>
        <b/>
        <sz val="11"/>
        <color rgb="FFFF0000"/>
        <rFont val="宋体"/>
        <charset val="134"/>
      </rPr>
      <t>须按招标人要求开具并提供税率为6%的增值税专用发票。若中标人无法提供对应税率发票，则按固定不含税价格乘以中标人实际开具发票的增值税税率，重新计算修正合同总价</t>
    </r>
    <r>
      <rPr>
        <sz val="11"/>
        <color rgb="FF000000"/>
        <rFont val="宋体"/>
        <charset val="134"/>
      </rPr>
      <t>，投标人对此不得有异议，若投标人拒不接受，招标人有权暂停款项支付，并依据合同约定追究中标人违约责任或解除合同。</t>
    </r>
  </si>
  <si>
    <t>类别</t>
  </si>
  <si>
    <t>项目</t>
  </si>
  <si>
    <t>内容说明</t>
  </si>
  <si>
    <r>
      <rPr>
        <b/>
        <sz val="10"/>
        <rFont val="宋体"/>
        <charset val="134"/>
      </rPr>
      <t xml:space="preserve">材质/规格/尺寸
</t>
    </r>
    <r>
      <rPr>
        <b/>
        <sz val="10"/>
        <color rgb="FFFF0000"/>
        <rFont val="宋体"/>
        <charset val="134"/>
      </rPr>
      <t>(投标方需详细补充说明，可加列补充)</t>
    </r>
  </si>
  <si>
    <t>性质</t>
  </si>
  <si>
    <t>单位</t>
  </si>
  <si>
    <t>数量</t>
  </si>
  <si>
    <t>含税单价
(元)</t>
  </si>
  <si>
    <t>含税总价
(元)</t>
  </si>
  <si>
    <t>一</t>
  </si>
  <si>
    <t>场地费用</t>
  </si>
  <si>
    <t>场地租赁费用</t>
  </si>
  <si>
    <t>/</t>
  </si>
  <si>
    <t>深圳美憬阁酒店，甲方承担，待敲定时间</t>
  </si>
  <si>
    <t>项</t>
  </si>
  <si>
    <t>二</t>
  </si>
  <si>
    <t>氛围布置</t>
  </si>
  <si>
    <t>导视</t>
  </si>
  <si>
    <t>全域导视</t>
  </si>
  <si>
    <t>根据现场人行/车行动线，包括不限于桁架、导视牌、画架、地贴等形式的导视</t>
  </si>
  <si>
    <t>租赁</t>
  </si>
  <si>
    <t>迎宾装置</t>
  </si>
  <si>
    <t>迎宾</t>
  </si>
  <si>
    <t>迎宾花柱含鲜花花艺，或其他创意迎宾</t>
  </si>
  <si>
    <t>组</t>
  </si>
  <si>
    <t>签到区域</t>
  </si>
  <si>
    <t>签到区域组景</t>
  </si>
  <si>
    <t>创意签到组景，互动性强</t>
  </si>
  <si>
    <t>合影区域</t>
  </si>
  <si>
    <t>合影区域组景</t>
  </si>
  <si>
    <t>创意打卡，要求便于拆卸重复利用</t>
  </si>
  <si>
    <t>氛围组景</t>
  </si>
  <si>
    <t>氛围配合包装</t>
  </si>
  <si>
    <t>氛围主题创意打造，要求便于拆卸重复利用</t>
  </si>
  <si>
    <t>茶歇区域</t>
  </si>
  <si>
    <t>茶歇区域布置</t>
  </si>
  <si>
    <t>甲方承担</t>
  </si>
  <si>
    <t>品牌展示区域</t>
  </si>
  <si>
    <t>展示区域</t>
  </si>
  <si>
    <t>创意品牌价值展示组景，要求便于搬卸，能够长期使用</t>
  </si>
  <si>
    <t>舞台区域</t>
  </si>
  <si>
    <t>屏幕</t>
  </si>
  <si>
    <t>基于已有屏幕，做LED屏幕搭建补充，要求高精度，可实现效果协同</t>
  </si>
  <si>
    <t>舞台搭建</t>
  </si>
  <si>
    <t>基于酒店已有舞台，做异形舞台搭建补充</t>
  </si>
  <si>
    <t>灯光系统</t>
  </si>
  <si>
    <t>专业震撼灯光系统</t>
  </si>
  <si>
    <t>音响系统</t>
  </si>
  <si>
    <t>专业音响系统</t>
  </si>
  <si>
    <t>启动仪式定制道具</t>
  </si>
  <si>
    <t>创意启动仪式</t>
  </si>
  <si>
    <t>提词器</t>
  </si>
  <si>
    <t>演讲台</t>
  </si>
  <si>
    <t>精致演讲台，含画面，加花艺装饰</t>
  </si>
  <si>
    <t>个</t>
  </si>
  <si>
    <t>控台</t>
  </si>
  <si>
    <t>控台，含大屏、音响工作人员和控台美化物料</t>
  </si>
  <si>
    <t>舞台特效</t>
  </si>
  <si>
    <t>包含演绎及各个环节不同舞台氛围特效装置</t>
  </si>
  <si>
    <t>座椅</t>
  </si>
  <si>
    <t>沙发椅、配桌</t>
  </si>
  <si>
    <t>礼宾椅</t>
  </si>
  <si>
    <t>含椅套，含现场机动补充</t>
  </si>
  <si>
    <t>三</t>
  </si>
  <si>
    <t>活动人员及资源</t>
  </si>
  <si>
    <t>节目及资源</t>
  </si>
  <si>
    <t>演绎节目1</t>
  </si>
  <si>
    <t>开场节目，要求创意、新颖，含妆发</t>
  </si>
  <si>
    <t>邀请</t>
  </si>
  <si>
    <t>演绎节目2</t>
  </si>
  <si>
    <t>要求创意、新颖，含妆发</t>
  </si>
  <si>
    <t>演绎节目3</t>
  </si>
  <si>
    <t>嘉宾大咖</t>
  </si>
  <si>
    <t>嘉宾邀请费用（5万左右标准），自带演讲文稿，城市规划主导者/行业头部大咖/知名文艺工作者/地产产品趋势解读等，具备影响力，提供3名可选。</t>
  </si>
  <si>
    <t>名</t>
  </si>
  <si>
    <t>环节人员</t>
  </si>
  <si>
    <t>主持人</t>
  </si>
  <si>
    <t>知名主持人，必须具备丰富的地产发布会活动经验，形象好，知名度佳，至少提供3名选择</t>
  </si>
  <si>
    <t>人</t>
  </si>
  <si>
    <t>化妆师</t>
  </si>
  <si>
    <t>专业化妆师团队，含演员化妆、嘉宾/领导化妆（嘉宾领导约5人以内）</t>
  </si>
  <si>
    <t>高定礼模</t>
  </si>
  <si>
    <t>礼模迎宾及含常规服装呈现</t>
  </si>
  <si>
    <t>主题华服</t>
  </si>
  <si>
    <t>套</t>
  </si>
  <si>
    <t>节目编导</t>
  </si>
  <si>
    <t>节目编导+前期彩排</t>
  </si>
  <si>
    <t>摄影师</t>
  </si>
  <si>
    <t>摄像师</t>
  </si>
  <si>
    <t>固定*1、移动*1</t>
  </si>
  <si>
    <t>宣传</t>
  </si>
  <si>
    <t>宣传配合</t>
  </si>
  <si>
    <t>线上直播</t>
  </si>
  <si>
    <t>前宣H5/邀请函</t>
  </si>
  <si>
    <t>买断</t>
  </si>
  <si>
    <t>云相册</t>
  </si>
  <si>
    <t>15~30s视频</t>
  </si>
  <si>
    <t>四</t>
  </si>
  <si>
    <t>其他</t>
  </si>
  <si>
    <t>媒体邀约</t>
  </si>
  <si>
    <t>120家知名媒体，提供名单代邀约，每家1000元，按实际发生结算，甲方仅提供信封</t>
  </si>
  <si>
    <t>家</t>
  </si>
  <si>
    <t>伴手礼</t>
  </si>
  <si>
    <t>100元/份定制伴手礼，甲方负责礼品袋</t>
  </si>
  <si>
    <t>份</t>
  </si>
  <si>
    <t>人工</t>
  </si>
  <si>
    <t>工人入场布置、活动协调</t>
  </si>
  <si>
    <t>运输</t>
  </si>
  <si>
    <t>布场物料及人员往返</t>
  </si>
  <si>
    <t>五</t>
  </si>
  <si>
    <t>小计</t>
  </si>
  <si>
    <t>观湖北10-03-2地块（观湖境未来家园）项目活动策划服务——营销中心&amp;样板房开放活动服务定价方案</t>
  </si>
  <si>
    <r>
      <rPr>
        <sz val="11"/>
        <color rgb="FF000000"/>
        <rFont val="宋体"/>
        <charset val="134"/>
      </rPr>
      <t>1.本工程采用人民币报价，报价及费率均保留至小数点后2位；请投标人自行复核清单表格公式，如存在单价与合价不符，以价低者为准，中标后不予以修改；  
2.请投标人自行结合行业规范、技术要求、本清单规格说明进行报价，投标报价默认满足行业标准、技术要求、清单说明的要求；清单须按格式要求进行填报，报价总金额需满足招标要求，不得超过投标上限价；                                                                                                                             
3.除必要清单须按格式要求进行填报外，拓展清单请投标人自行提供带策划方案进行报价，报价明细表格式不做要求，投标单位自行设置，报价总金额需满足招标要求，不得超过投标上限价；                                                                                               
4.报价包括但不限于：活动的策划设计，内容素材制作、场地，物料搭建等投标方自行认为有可能发生等相关费用；
5.本次投标所有投标报价均为含税价，</t>
    </r>
    <r>
      <rPr>
        <b/>
        <sz val="11"/>
        <color rgb="FFFF0000"/>
        <rFont val="宋体"/>
        <charset val="134"/>
      </rPr>
      <t>适用增值税税率为6%，不含税价格为固定价</t>
    </r>
    <r>
      <rPr>
        <sz val="11"/>
        <color rgb="FF000000"/>
        <rFont val="宋体"/>
        <charset val="134"/>
      </rPr>
      <t>。合同签订后，中标人申请每期款项时，</t>
    </r>
    <r>
      <rPr>
        <b/>
        <sz val="11"/>
        <color rgb="FFFF0000"/>
        <rFont val="宋体"/>
        <charset val="134"/>
      </rPr>
      <t>须按招标人要求开具并提供税率为6%的增值税专用发票。若中标人无法提供对应税率发票，则按固定不含税价格乘以中标人实际开具发票的增值税税率，重新计算修正合同总价</t>
    </r>
    <r>
      <rPr>
        <sz val="11"/>
        <color rgb="FF000000"/>
        <rFont val="宋体"/>
        <charset val="134"/>
      </rPr>
      <t>，投标人对此不得有异议，若投标人拒不接受，招标人有权暂停款项支付，并依据合同约定追究中标人违约责任或解除合同。
6.活动周期：3天（开放1天+周末2天）  活动地点：项目营销中心</t>
    </r>
  </si>
  <si>
    <t>板块/区域</t>
  </si>
  <si>
    <t>材质说明</t>
  </si>
  <si>
    <r>
      <rPr>
        <b/>
        <sz val="11"/>
        <rFont val="宋体"/>
        <charset val="134"/>
      </rPr>
      <t xml:space="preserve">尺寸
</t>
    </r>
    <r>
      <rPr>
        <b/>
        <sz val="11"/>
        <color rgb="FFFF0000"/>
        <rFont val="宋体"/>
        <charset val="134"/>
      </rPr>
      <t>(投标方需详细补充说明，可加列补充)</t>
    </r>
  </si>
  <si>
    <t>批数</t>
  </si>
  <si>
    <t>投标单价
(元)</t>
  </si>
  <si>
    <t>投标总价
(元)</t>
  </si>
  <si>
    <t>户外指引</t>
  </si>
  <si>
    <t>主题桁架导视</t>
  </si>
  <si>
    <r>
      <rPr>
        <b/>
        <sz val="11"/>
        <rFont val="宋体"/>
        <charset val="134"/>
      </rPr>
      <t>5*3m</t>
    </r>
    <r>
      <rPr>
        <b/>
        <sz val="11"/>
        <color theme="1"/>
        <rFont val="宋体"/>
        <charset val="134"/>
      </rPr>
      <t>不锈钢骨架+双面高精喷绘</t>
    </r>
  </si>
  <si>
    <t>氛围路引导视</t>
  </si>
  <si>
    <t>含人行、车行动线指引，创意提案，要求形式美观</t>
  </si>
  <si>
    <t>户外氛围包装</t>
  </si>
  <si>
    <t>地毯</t>
  </si>
  <si>
    <t>活动用加厚拉绒地毯</t>
  </si>
  <si>
    <t>迎宾花柱</t>
  </si>
  <si>
    <t>高品质形式</t>
  </si>
  <si>
    <t>开门礼</t>
  </si>
  <si>
    <t>合影墙</t>
  </si>
  <si>
    <t>常规桁架+喷绘</t>
  </si>
  <si>
    <t>开门仪式</t>
  </si>
  <si>
    <t>创意开门仪式，含精美氛围包装</t>
  </si>
  <si>
    <t>创意剪彩仪式</t>
  </si>
  <si>
    <t>10人嘉宾标准，含活动背景装置、及金片机/礼花等氛围营造，及所需其他仪式物料</t>
  </si>
  <si>
    <t>舞狮点睛仪式</t>
  </si>
  <si>
    <t>含1对瑞狮（共计2头）及相应物料、鼓乐配合，要求完整仪式</t>
  </si>
  <si>
    <t>室内氛围</t>
  </si>
  <si>
    <t>创意提案演绎，要求有传播噱头</t>
  </si>
  <si>
    <t>户外氛围</t>
  </si>
  <si>
    <t>户外活动音响（含麦克风）
音箱+补声音箱+调音台，需补充详细</t>
  </si>
  <si>
    <t>音控师（半天）</t>
  </si>
  <si>
    <t>位</t>
  </si>
  <si>
    <t>流程人员</t>
  </si>
  <si>
    <t>主持人（半天，形象靓丽，多次地产行业开放仪式经验，提供选择）</t>
  </si>
  <si>
    <t>活动专业摄影师含云相册</t>
  </si>
  <si>
    <t>活动专业花絮摄影含视频剪辑</t>
  </si>
  <si>
    <t>迎宾模特（共4位，半天，含雅致服饰），需配合样板房等区域的拍照</t>
  </si>
  <si>
    <t>妆发师（半天，含主办方发言领导妆发）</t>
  </si>
  <si>
    <t>室内
营销中心</t>
  </si>
  <si>
    <t>接待台</t>
  </si>
  <si>
    <t>桌面花艺+落地瀑布花</t>
  </si>
  <si>
    <t>大麦花束</t>
  </si>
  <si>
    <t>束</t>
  </si>
  <si>
    <t>样板房指引导视</t>
  </si>
  <si>
    <t>高品质，氛围感</t>
  </si>
  <si>
    <t>室内互动演绎</t>
  </si>
  <si>
    <t>小型节目演绎或其他创意互动形式，含道具、服化和包装</t>
  </si>
  <si>
    <t>茶歇
（3天）</t>
  </si>
  <si>
    <t>精致定制主题茶歇、水果拼盘、软饮，含花艺等氛围道具</t>
  </si>
  <si>
    <t>室内暖场互动体验
（3天）</t>
  </si>
  <si>
    <r>
      <rPr>
        <sz val="11"/>
        <rFont val="宋体"/>
        <charset val="134"/>
      </rPr>
      <t>要求创意新颖，每天不同，</t>
    </r>
    <r>
      <rPr>
        <b/>
        <sz val="11"/>
        <color rgb="FFFF0000"/>
        <rFont val="宋体"/>
        <charset val="134"/>
      </rPr>
      <t>避免常规DIY</t>
    </r>
    <r>
      <rPr>
        <sz val="11"/>
        <rFont val="宋体"/>
        <charset val="134"/>
      </rPr>
      <t>，含氛围装点</t>
    </r>
  </si>
  <si>
    <t>公证费</t>
  </si>
  <si>
    <t>前海公证处，含现场公示材料、沙盘、样板房公证，活动后执行</t>
  </si>
  <si>
    <t>次</t>
  </si>
  <si>
    <t>整体活动</t>
  </si>
  <si>
    <t>其他
物资人员</t>
  </si>
  <si>
    <t>含执行人员和搭建、运输</t>
  </si>
  <si>
    <t>说明：以上清单仅作参考，实际报价清单需再行细化和补充，不限以上所述，以上部分尺寸、数量仅作报价依据，实际根据现场复核执行。</t>
  </si>
  <si>
    <t>区域</t>
  </si>
  <si>
    <r>
      <rPr>
        <b/>
        <sz val="11"/>
        <rFont val="宋体"/>
        <charset val="134"/>
      </rPr>
      <t xml:space="preserve">规格要求
</t>
    </r>
    <r>
      <rPr>
        <b/>
        <sz val="11"/>
        <color rgb="FFFF0000"/>
        <rFont val="宋体"/>
        <charset val="134"/>
      </rPr>
      <t>(投标方需详细补充说明，可加列补充)</t>
    </r>
  </si>
  <si>
    <t>场地费</t>
  </si>
  <si>
    <t>开盘场地费</t>
  </si>
  <si>
    <t>甲方负责，场地待定，方形场地约800平左右</t>
  </si>
  <si>
    <t>天</t>
  </si>
  <si>
    <t>外场</t>
  </si>
  <si>
    <t>一楼桁架</t>
  </si>
  <si>
    <t>5*3m单面桁架+黑底高精喷绘布</t>
  </si>
  <si>
    <t>平方</t>
  </si>
  <si>
    <t>一楼大堂及停车指引</t>
  </si>
  <si>
    <t>2m高木质导视牌，含双面背胶及箭头</t>
  </si>
  <si>
    <t>创意花柱+主题鲜花花艺</t>
  </si>
  <si>
    <t>签到</t>
  </si>
  <si>
    <t>安检</t>
  </si>
  <si>
    <t>安检机1机2门</t>
  </si>
  <si>
    <t>签到大导视</t>
  </si>
  <si>
    <t>大金属导视牌+KT板</t>
  </si>
  <si>
    <t>条桌</t>
  </si>
  <si>
    <t>含桌布</t>
  </si>
  <si>
    <t>张</t>
  </si>
  <si>
    <t>贵宾椅</t>
  </si>
  <si>
    <t>贵宾椅+椅套椅背花</t>
  </si>
  <si>
    <t>签到分区导视</t>
  </si>
  <si>
    <t>金属导视牌+KT板  -签到1组-签到6组 双面KT</t>
  </si>
  <si>
    <t>电子签到系统及设备</t>
  </si>
  <si>
    <t>电子签到系统，含电脑及身份证读取器</t>
  </si>
  <si>
    <t>臂贴</t>
  </si>
  <si>
    <t>号码臂贴-主贴300副贴300 家属贴200
（根据选房顺序号）</t>
  </si>
  <si>
    <t>舞美设备</t>
  </si>
  <si>
    <t>舞台+地毯</t>
  </si>
  <si>
    <t>木质结构舞台+地毯</t>
  </si>
  <si>
    <t>LED</t>
  </si>
  <si>
    <t>精度P3室内屏幕（租赁），8*3m</t>
  </si>
  <si>
    <t>灯光</t>
  </si>
  <si>
    <t>双侧龙门架-truss架</t>
  </si>
  <si>
    <t>光束灯</t>
  </si>
  <si>
    <t>面光灯</t>
  </si>
  <si>
    <t>LOGO 灯</t>
  </si>
  <si>
    <t>面光灯+LED</t>
  </si>
  <si>
    <t>音响</t>
  </si>
  <si>
    <t>全频线阵音响一套+中部补音音响+麦克风</t>
  </si>
  <si>
    <t>大屏控台</t>
  </si>
  <si>
    <t>S3控台，满足分屏显示叫号</t>
  </si>
  <si>
    <t>台</t>
  </si>
  <si>
    <t>控台围挡</t>
  </si>
  <si>
    <t>单面桁架+喷绘 7*1</t>
  </si>
  <si>
    <t>电脑</t>
  </si>
  <si>
    <t>喊号电脑 类似ThinkPadT460配置水平以上</t>
  </si>
  <si>
    <t>专业AV设备控制人员</t>
  </si>
  <si>
    <t>音控师，大屏师，灯光师</t>
  </si>
  <si>
    <t>等候区</t>
  </si>
  <si>
    <t>洗手间导视</t>
  </si>
  <si>
    <t xml:space="preserve"> 2m高木质导视牌，含双面背胶及箭头</t>
  </si>
  <si>
    <t>分组提示导视</t>
  </si>
  <si>
    <t>（大）木质导视牌2*0.8</t>
  </si>
  <si>
    <t>一体式复印机</t>
  </si>
  <si>
    <t>每台机器免费送A4黑白复印1000张（含墨水和纸张）</t>
  </si>
  <si>
    <t>茶歇条桌</t>
  </si>
  <si>
    <t>长条桌+桌布</t>
  </si>
  <si>
    <t>茶歇糕点</t>
  </si>
  <si>
    <t>品牌包装糕点组合 20元/份标准</t>
  </si>
  <si>
    <t>选房顺序公示板</t>
  </si>
  <si>
    <t>大KT板等形式</t>
  </si>
  <si>
    <t>中奖公示板</t>
  </si>
  <si>
    <t>小KT板等形式</t>
  </si>
  <si>
    <t>公示区导视</t>
  </si>
  <si>
    <t>木质导视牌，含双面背胶</t>
  </si>
  <si>
    <t>公示区长条桌</t>
  </si>
  <si>
    <t>充电宝</t>
  </si>
  <si>
    <t>来电充电宝机器30个/台</t>
  </si>
  <si>
    <t>选房区导视</t>
  </si>
  <si>
    <t>排队选房导视</t>
  </si>
  <si>
    <t>餐饮</t>
  </si>
  <si>
    <t>工作人员餐</t>
  </si>
  <si>
    <t>工作人员中晚两餐，餐标35元/份</t>
  </si>
  <si>
    <t>麦当劳/肯德基早餐 餐标15元/份</t>
  </si>
  <si>
    <t>核验区</t>
  </si>
  <si>
    <t>核验区导视</t>
  </si>
  <si>
    <t>（大）木质导视牌</t>
  </si>
  <si>
    <t>核验设备</t>
  </si>
  <si>
    <t>电脑及身份证读取器</t>
  </si>
  <si>
    <t>销控区</t>
  </si>
  <si>
    <t>类似ThinkPadT460配置水平以上</t>
  </si>
  <si>
    <t>一米线</t>
  </si>
  <si>
    <t>礼宾栏隔离带，甲方提供</t>
  </si>
  <si>
    <t>手动销控板</t>
  </si>
  <si>
    <t>背胶KT板，含方形销控红贴约500个</t>
  </si>
  <si>
    <t>块</t>
  </si>
  <si>
    <t>销控电视机</t>
  </si>
  <si>
    <t>55寸4K高清电视  含架子 固定上背景墙</t>
  </si>
  <si>
    <t>喊麦音响</t>
  </si>
  <si>
    <t>专业活动音响</t>
  </si>
  <si>
    <t>跟单员贴</t>
  </si>
  <si>
    <t>15*20CM左右背胶贴（按实际）</t>
  </si>
  <si>
    <t>犹豫区</t>
  </si>
  <si>
    <t>120*50cm长条桌+桌布</t>
  </si>
  <si>
    <t>选房确认区</t>
  </si>
  <si>
    <t>号码臂贴-主贴300副贴500</t>
  </si>
  <si>
    <t>选房确认区导视</t>
  </si>
  <si>
    <t>金属导视牌+KT板0.69*0.49m-</t>
  </si>
  <si>
    <t>三角台卡</t>
  </si>
  <si>
    <t>选房确认1-选房确认10</t>
  </si>
  <si>
    <t xml:space="preserve">类似ThinkPadT460配置水平以上 </t>
  </si>
  <si>
    <t>银行咨询区</t>
  </si>
  <si>
    <t>木质导视</t>
  </si>
  <si>
    <t>信息录入区（打单区）</t>
  </si>
  <si>
    <t>录入1-6组</t>
  </si>
  <si>
    <t>财务1-6组</t>
  </si>
  <si>
    <t>打印机</t>
  </si>
  <si>
    <t>桌面高速打印机（需预留5台备用），含耗材和现场技术支持服务，满足现场认购书及补充协议相关文件打印需求</t>
  </si>
  <si>
    <t>签约等候区</t>
  </si>
  <si>
    <t>金属导视牌+KT板0.69*0.49m（签约等候区）</t>
  </si>
  <si>
    <t>120*50cm长条桌</t>
  </si>
  <si>
    <t>叫号区</t>
  </si>
  <si>
    <t>移动音响</t>
  </si>
  <si>
    <t>小型拉杆音响含麦克风</t>
  </si>
  <si>
    <t>茶点</t>
  </si>
  <si>
    <t>20元/份标准</t>
  </si>
  <si>
    <t>签约认购区</t>
  </si>
  <si>
    <t>签约区导视</t>
  </si>
  <si>
    <t>金属导视牌+KT板</t>
  </si>
  <si>
    <t>手举牌</t>
  </si>
  <si>
    <t>签约1-签约10</t>
  </si>
  <si>
    <t>复核区条桌</t>
  </si>
  <si>
    <t>复核区贵宾椅</t>
  </si>
  <si>
    <t>复核章</t>
  </si>
  <si>
    <t>定制复核章</t>
  </si>
  <si>
    <t>双录摄像头</t>
  </si>
  <si>
    <t>双录1080P高清摄像头，连接笔记本电脑</t>
  </si>
  <si>
    <t>礼品区</t>
  </si>
  <si>
    <t>复核/礼品区导视</t>
  </si>
  <si>
    <t>金属导视牌+KT板0.69*0.49m</t>
  </si>
  <si>
    <t>技术人员</t>
  </si>
  <si>
    <t>谭震 或同级别专业主持人（深圳广电专业主持，近1年拥有同等类型大型开盘活动主持经验，半天，提供不少于3个以上选择）</t>
  </si>
  <si>
    <t>场</t>
  </si>
  <si>
    <t>演艺节目1</t>
  </si>
  <si>
    <t>开场表演及穿插暖场</t>
  </si>
  <si>
    <t>创意演绎</t>
  </si>
  <si>
    <t>电脑技术人员跟场</t>
  </si>
  <si>
    <t>喊麦嘉宾</t>
  </si>
  <si>
    <t>有销控区喊麦经验，炒热现场氛围，1万元</t>
  </si>
  <si>
    <t>现场咨询区</t>
  </si>
  <si>
    <t>咨询区导视</t>
  </si>
  <si>
    <t>医疗区</t>
  </si>
  <si>
    <t>医疗</t>
  </si>
  <si>
    <t>2人急救医疗医生，含医疗急救设备</t>
  </si>
  <si>
    <t>其他物料</t>
  </si>
  <si>
    <t>铁马（租赁）</t>
  </si>
  <si>
    <t>不锈钢铁马 1.5m，按实际结算</t>
  </si>
  <si>
    <t>铁马套（买断）</t>
  </si>
  <si>
    <t>喷绘铁马套，按实际结算</t>
  </si>
  <si>
    <t>备用条桌</t>
  </si>
  <si>
    <t>120*50cm条桌</t>
  </si>
  <si>
    <t>桁架围挡</t>
  </si>
  <si>
    <t xml:space="preserve">双面桁架+550黑底喷绘布    2.6米高  </t>
  </si>
  <si>
    <t>㎡</t>
  </si>
  <si>
    <t>礼宾栏隔离带</t>
  </si>
  <si>
    <t>网络</t>
  </si>
  <si>
    <t>会展类专用带宽；
锐捷 RG -NBR6210网关路由（2台）
锐捷 POE 供电交换机 RG -NBS3100-24GT4SFP- P (4台）
锐捷 RG -RAP230室内高密三路双频无线 AP (10台）场内综合布线组网满足室内1000客人（客用） WIFl 独立覆盖，
满足签到区，选房区等全区域工区域电脑（工用） WIFI 独立覆盖。</t>
  </si>
  <si>
    <t>工作证</t>
  </si>
  <si>
    <t>按照实际结算</t>
  </si>
  <si>
    <t>马甲</t>
  </si>
  <si>
    <t>定制logo马甲</t>
  </si>
  <si>
    <t>对讲机</t>
  </si>
  <si>
    <t>电子摇号系统</t>
  </si>
  <si>
    <t>抽奖系统</t>
  </si>
  <si>
    <t>电子抽奖系统</t>
  </si>
  <si>
    <t>礼品券</t>
  </si>
  <si>
    <t>-</t>
  </si>
  <si>
    <t>杜邦纸手环</t>
  </si>
  <si>
    <t>手卡麦卡</t>
  </si>
  <si>
    <t>含卡套</t>
  </si>
  <si>
    <t>瓶装水</t>
  </si>
  <si>
    <t>甲方提供</t>
  </si>
  <si>
    <t>瓶</t>
  </si>
  <si>
    <t>报批</t>
  </si>
  <si>
    <t>活动公安报批及不少于10名派出所指定正规安保人员</t>
  </si>
  <si>
    <t>前海公证处，开盘现场公证</t>
  </si>
  <si>
    <t>兼职</t>
  </si>
  <si>
    <t>兼职运动员，甲方负责人力资源，活动方垫费，每人100元标准</t>
  </si>
  <si>
    <t xml:space="preserve">活动进场及撤场人工费用 </t>
  </si>
  <si>
    <t xml:space="preserve">含桁架/喷绘/舞美设备/条桌/小物料 </t>
  </si>
  <si>
    <t>趟</t>
  </si>
  <si>
    <t>集中签约（7天）</t>
  </si>
  <si>
    <t>桁架</t>
  </si>
  <si>
    <t>双面桁架+550黑底喷绘布</t>
  </si>
  <si>
    <t>1080P双录高清摄像头，连接笔记本电脑</t>
  </si>
  <si>
    <t>桌面打印机</t>
  </si>
  <si>
    <t>桌面高速打印机，含墨水和技术支持</t>
  </si>
  <si>
    <t>金属导视牌+KT板0.69*0.49m 签到-财务-银行-签约</t>
  </si>
  <si>
    <t>客户暖场茶歇</t>
  </si>
  <si>
    <t>甲方负责</t>
  </si>
  <si>
    <t>搭建和撤场人工</t>
  </si>
  <si>
    <t>活动进场及撤场运输费用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</si>
</sst>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;[Red]\-0.00\ "/>
  </numFmts>
  <fonts count="46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FF000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imes New Roman"/>
      <charset val="0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</cellStyleXfs>
  <cellXfs count="109">
    <xf numFmtId="0" fontId="0" fillId="0" borderId="0" xfId="0">
      <alignment vertical="center"/>
    </xf>
    <xf numFmtId="0" fontId="1" fillId="0" borderId="0" xfId="55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left" vertical="center" wrapText="1"/>
    </xf>
    <xf numFmtId="0" fontId="1" fillId="0" borderId="0" xfId="53" applyFont="1" applyFill="1" applyBorder="1" applyAlignment="1">
      <alignment vertical="center"/>
    </xf>
    <xf numFmtId="0" fontId="5" fillId="0" borderId="1" xfId="53" applyFont="1" applyFill="1" applyBorder="1" applyAlignment="1">
      <alignment horizontal="left" vertical="top" wrapText="1"/>
    </xf>
    <xf numFmtId="0" fontId="6" fillId="0" borderId="1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3" fontId="9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2" xfId="56" applyFont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 wrapText="1"/>
    </xf>
    <xf numFmtId="176" fontId="6" fillId="0" borderId="2" xfId="5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43" fontId="4" fillId="0" borderId="1" xfId="53" applyNumberFormat="1" applyFont="1" applyFill="1" applyBorder="1" applyAlignment="1">
      <alignment horizontal="left" vertical="center" wrapText="1"/>
    </xf>
    <xf numFmtId="0" fontId="5" fillId="0" borderId="9" xfId="53" applyFont="1" applyFill="1" applyBorder="1" applyAlignment="1">
      <alignment horizontal="left" vertical="top" wrapText="1"/>
    </xf>
    <xf numFmtId="0" fontId="13" fillId="0" borderId="10" xfId="53" applyFont="1" applyFill="1" applyBorder="1" applyAlignment="1">
      <alignment horizontal="center" vertical="center" wrapText="1"/>
    </xf>
    <xf numFmtId="0" fontId="13" fillId="0" borderId="10" xfId="53" applyFont="1" applyFill="1" applyBorder="1" applyAlignment="1">
      <alignment horizontal="left" vertical="top" wrapText="1"/>
    </xf>
    <xf numFmtId="43" fontId="13" fillId="0" borderId="10" xfId="53" applyNumberFormat="1" applyFont="1" applyFill="1" applyBorder="1" applyAlignment="1">
      <alignment horizontal="left" vertical="top" wrapText="1"/>
    </xf>
    <xf numFmtId="0" fontId="13" fillId="0" borderId="11" xfId="53" applyFont="1" applyFill="1" applyBorder="1" applyAlignment="1">
      <alignment horizontal="left" vertical="center" wrapText="1"/>
    </xf>
    <xf numFmtId="0" fontId="14" fillId="0" borderId="1" xfId="56" applyFont="1" applyBorder="1" applyAlignment="1">
      <alignment horizontal="center" vertical="center"/>
    </xf>
    <xf numFmtId="0" fontId="14" fillId="0" borderId="1" xfId="56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43" fontId="9" fillId="2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3" fontId="9" fillId="4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9" fontId="20" fillId="0" borderId="3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9" fontId="20" fillId="0" borderId="4" xfId="3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9" fontId="20" fillId="0" borderId="2" xfId="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0" fillId="0" borderId="0" xfId="0" applyFont="1" applyFill="1" applyBorder="1" applyAlignment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0" xfId="52"/>
    <cellStyle name="Normal 24" xfId="53"/>
    <cellStyle name="常规 7" xfId="54"/>
    <cellStyle name="Normal 21" xfId="55"/>
    <cellStyle name="Normal 15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C3" sqref="C3"/>
    </sheetView>
  </sheetViews>
  <sheetFormatPr defaultColWidth="7.2" defaultRowHeight="12" outlineLevelCol="6"/>
  <cols>
    <col min="1" max="1" width="4.84166666666667" style="85" customWidth="1"/>
    <col min="2" max="2" width="19.5833333333333" style="85" customWidth="1"/>
    <col min="3" max="3" width="75.125" style="85" customWidth="1"/>
    <col min="4" max="4" width="18.5583333333333" style="85" customWidth="1"/>
    <col min="5" max="5" width="19.575" style="85" customWidth="1"/>
    <col min="6" max="6" width="12.5583333333333" style="85" customWidth="1"/>
    <col min="7" max="7" width="30.425" style="85" customWidth="1"/>
    <col min="8" max="8" width="7.2" style="85"/>
    <col min="9" max="9" width="10.0166666666667" style="85"/>
    <col min="10" max="16384" width="7.2" style="85"/>
  </cols>
  <sheetData>
    <row r="1" s="85" customFormat="1" ht="36" customHeight="1" spans="1:7">
      <c r="A1" s="87" t="s">
        <v>0</v>
      </c>
      <c r="B1" s="87"/>
      <c r="C1" s="87"/>
      <c r="D1" s="87"/>
      <c r="E1" s="87"/>
      <c r="F1" s="87"/>
      <c r="G1" s="87"/>
    </row>
    <row r="2" s="86" customFormat="1" ht="45" customHeight="1" spans="1:7">
      <c r="A2" s="88" t="s">
        <v>1</v>
      </c>
      <c r="B2" s="88" t="s">
        <v>2</v>
      </c>
      <c r="C2" s="89" t="s">
        <v>3</v>
      </c>
      <c r="D2" s="90" t="s">
        <v>4</v>
      </c>
      <c r="E2" s="90" t="s">
        <v>5</v>
      </c>
      <c r="F2" s="90" t="s">
        <v>6</v>
      </c>
      <c r="G2" s="91" t="s">
        <v>7</v>
      </c>
    </row>
    <row r="3" s="85" customFormat="1" ht="163" customHeight="1" spans="1:7">
      <c r="A3" s="92">
        <v>1</v>
      </c>
      <c r="B3" s="93" t="s">
        <v>8</v>
      </c>
      <c r="C3" s="94" t="s">
        <v>9</v>
      </c>
      <c r="D3" s="95">
        <v>267285.627373194</v>
      </c>
      <c r="E3" s="96">
        <f>'发布会&amp;媒体品鉴会活动'!J47</f>
        <v>0</v>
      </c>
      <c r="F3" s="97">
        <f>1-E6/D6</f>
        <v>1</v>
      </c>
      <c r="G3" s="98" t="s">
        <v>10</v>
      </c>
    </row>
    <row r="4" s="85" customFormat="1" ht="81" customHeight="1" spans="1:7">
      <c r="A4" s="92">
        <v>2</v>
      </c>
      <c r="B4" s="93" t="s">
        <v>11</v>
      </c>
      <c r="C4" s="94" t="s">
        <v>12</v>
      </c>
      <c r="D4" s="95">
        <v>101083.068025829</v>
      </c>
      <c r="E4" s="96">
        <f>'营销中心&amp;样板房开放活动服务'!K29</f>
        <v>0</v>
      </c>
      <c r="F4" s="99"/>
      <c r="G4" s="100"/>
    </row>
    <row r="5" s="85" customFormat="1" ht="87" customHeight="1" spans="1:7">
      <c r="A5" s="92">
        <v>3</v>
      </c>
      <c r="B5" s="93" t="s">
        <v>13</v>
      </c>
      <c r="C5" s="94" t="s">
        <v>14</v>
      </c>
      <c r="D5" s="95">
        <v>396751.098897029</v>
      </c>
      <c r="E5" s="96">
        <f>'开盘&amp;签约'!J132</f>
        <v>0</v>
      </c>
      <c r="F5" s="99"/>
      <c r="G5" s="100"/>
    </row>
    <row r="6" s="85" customFormat="1" ht="47" customHeight="1" spans="1:7">
      <c r="A6" s="101" t="s">
        <v>15</v>
      </c>
      <c r="B6" s="102"/>
      <c r="C6" s="102"/>
      <c r="D6" s="103">
        <f>SUM(D3:D5)</f>
        <v>765119.794296052</v>
      </c>
      <c r="E6" s="103">
        <f>SUM(E3:E5)</f>
        <v>0</v>
      </c>
      <c r="F6" s="104"/>
      <c r="G6" s="105"/>
    </row>
    <row r="8" s="85" customFormat="1" ht="19.5" customHeight="1" spans="1:7">
      <c r="A8" s="106" t="s">
        <v>16</v>
      </c>
      <c r="B8" s="106"/>
      <c r="C8" s="106"/>
      <c r="D8" s="106"/>
      <c r="E8" s="106"/>
      <c r="F8" s="106"/>
    </row>
    <row r="9" s="85" customFormat="1" ht="13.5" spans="1:7">
      <c r="A9" s="4"/>
      <c r="B9" s="4"/>
      <c r="C9" s="4"/>
      <c r="D9" s="4"/>
      <c r="E9" s="4"/>
      <c r="F9" s="4"/>
    </row>
    <row r="10" s="85" customFormat="1" ht="15" spans="1:7">
      <c r="A10" s="4"/>
      <c r="B10" s="107" t="s">
        <v>17</v>
      </c>
      <c r="C10" s="107"/>
      <c r="D10" s="107"/>
      <c r="E10" s="7"/>
      <c r="F10" s="7"/>
    </row>
    <row r="11" s="85" customFormat="1" ht="13.5" spans="1:7">
      <c r="A11" s="4"/>
      <c r="B11" s="108"/>
      <c r="C11" s="108"/>
      <c r="D11" s="108"/>
      <c r="E11" s="7"/>
      <c r="F11" s="7"/>
    </row>
    <row r="12" s="85" customFormat="1" ht="13.5" spans="1:7">
      <c r="A12" s="4"/>
      <c r="B12" s="107" t="s">
        <v>18</v>
      </c>
      <c r="C12" s="107"/>
      <c r="D12" s="107"/>
      <c r="E12" s="7"/>
      <c r="F12" s="7"/>
    </row>
  </sheetData>
  <sheetProtection algorithmName="SHA-512" hashValue="CHoaRvqMYxTXaNX3H8vkPk8dc3dYt4IesJTv82+0M/++SI+GlPDcGeu0bpVrp3OJfJCHgFrtxNJuzJ+U1IUdYw==" saltValue="oxlcABEB6mG5qaMe/CZzig==" spinCount="100000" sheet="1" selectLockedCells="1" objects="1"/>
  <protectedRanges>
    <protectedRange sqref="E3:E5" name="区域1"/>
  </protectedRanges>
  <mergeCells count="6">
    <mergeCell ref="A1:G1"/>
    <mergeCell ref="A6:C6"/>
    <mergeCell ref="A8:E8"/>
    <mergeCell ref="A9:E9"/>
    <mergeCell ref="F3:F6"/>
    <mergeCell ref="G3:G6"/>
  </mergeCells>
  <pageMargins left="0.75" right="0.75" top="1" bottom="1" header="0.5" footer="0.5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D47"/>
  <sheetViews>
    <sheetView workbookViewId="0">
      <pane ySplit="4" topLeftCell="A22" activePane="bottomLeft" state="frozen"/>
      <selection/>
      <selection pane="bottomLeft" activeCell="J12" sqref="J12"/>
    </sheetView>
  </sheetViews>
  <sheetFormatPr defaultColWidth="9" defaultRowHeight="13.5"/>
  <cols>
    <col min="1" max="1" width="6.25" style="4" customWidth="1"/>
    <col min="2" max="2" width="14.5916666666667" style="5" customWidth="1"/>
    <col min="3" max="3" width="16.4833333333333" style="4" customWidth="1"/>
    <col min="4" max="4" width="34.3833333333333" style="4" customWidth="1"/>
    <col min="5" max="5" width="22.3166666666667" style="4" customWidth="1"/>
    <col min="6" max="7" width="11.5083333333333" style="6" customWidth="1"/>
    <col min="8" max="8" width="12" style="6" customWidth="1"/>
    <col min="9" max="9" width="14.6333333333333" style="7" customWidth="1"/>
    <col min="10" max="10" width="18.5083333333333" style="7" customWidth="1"/>
    <col min="11" max="16384" width="9" style="4"/>
  </cols>
  <sheetData>
    <row r="1" customFormat="1" ht="36" customHeight="1" spans="1:238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</row>
    <row r="2" s="1" customFormat="1" ht="36" customHeight="1" spans="1:238">
      <c r="A2" s="9" t="s">
        <v>20</v>
      </c>
      <c r="B2" s="58"/>
      <c r="C2" s="58"/>
      <c r="D2" s="58"/>
      <c r="E2" s="58"/>
      <c r="F2" s="9"/>
      <c r="G2" s="9"/>
      <c r="H2" s="9"/>
      <c r="I2" s="5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</row>
    <row r="3" s="1" customFormat="1" ht="138" customHeight="1" spans="1:238">
      <c r="A3" s="60" t="s">
        <v>21</v>
      </c>
      <c r="B3" s="61"/>
      <c r="C3" s="61"/>
      <c r="D3" s="61"/>
      <c r="E3" s="61"/>
      <c r="F3" s="62"/>
      <c r="G3" s="62"/>
      <c r="H3" s="62"/>
      <c r="I3" s="63"/>
      <c r="J3" s="64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</row>
    <row r="4" s="2" customFormat="1" ht="36" customHeight="1" spans="1:238">
      <c r="A4" s="65" t="s">
        <v>1</v>
      </c>
      <c r="B4" s="65" t="s">
        <v>22</v>
      </c>
      <c r="C4" s="65" t="s">
        <v>23</v>
      </c>
      <c r="D4" s="65" t="s">
        <v>24</v>
      </c>
      <c r="E4" s="66" t="s">
        <v>25</v>
      </c>
      <c r="F4" s="14" t="s">
        <v>26</v>
      </c>
      <c r="G4" s="65" t="s">
        <v>27</v>
      </c>
      <c r="H4" s="65" t="s">
        <v>28</v>
      </c>
      <c r="I4" s="15" t="s">
        <v>29</v>
      </c>
      <c r="J4" s="16" t="s">
        <v>30</v>
      </c>
    </row>
    <row r="5" s="3" customFormat="1" spans="1:238">
      <c r="A5" s="67" t="s">
        <v>31</v>
      </c>
      <c r="B5" s="68" t="s">
        <v>32</v>
      </c>
      <c r="C5" s="69"/>
      <c r="D5" s="69"/>
      <c r="E5" s="69"/>
      <c r="F5" s="69"/>
      <c r="G5" s="69"/>
      <c r="H5" s="69"/>
      <c r="I5" s="70"/>
      <c r="J5" s="71">
        <f>J6</f>
        <v>0</v>
      </c>
    </row>
    <row r="6" s="3" customFormat="1" ht="27" outlineLevel="1" spans="1:238">
      <c r="A6" s="72">
        <v>1</v>
      </c>
      <c r="B6" s="73" t="s">
        <v>33</v>
      </c>
      <c r="C6" s="73" t="s">
        <v>34</v>
      </c>
      <c r="D6" s="74" t="s">
        <v>35</v>
      </c>
      <c r="E6" s="73"/>
      <c r="F6" s="72"/>
      <c r="G6" s="72" t="s">
        <v>36</v>
      </c>
      <c r="H6" s="72">
        <v>1</v>
      </c>
      <c r="I6" s="29" t="s">
        <v>34</v>
      </c>
      <c r="J6" s="75">
        <v>0</v>
      </c>
    </row>
    <row r="7" s="3" customFormat="1" spans="1:238">
      <c r="A7" s="67" t="s">
        <v>37</v>
      </c>
      <c r="B7" s="68" t="s">
        <v>38</v>
      </c>
      <c r="C7" s="69"/>
      <c r="D7" s="69"/>
      <c r="E7" s="69"/>
      <c r="F7" s="69"/>
      <c r="G7" s="69"/>
      <c r="H7" s="69"/>
      <c r="I7" s="70"/>
      <c r="J7" s="71">
        <f>SUM(J8:J25)</f>
        <v>0</v>
      </c>
    </row>
    <row r="8" s="3" customFormat="1" ht="40.5" outlineLevel="1" spans="1:238">
      <c r="A8" s="72">
        <v>1</v>
      </c>
      <c r="B8" s="73" t="s">
        <v>39</v>
      </c>
      <c r="C8" s="73" t="s">
        <v>40</v>
      </c>
      <c r="D8" s="73" t="s">
        <v>41</v>
      </c>
      <c r="E8" s="73"/>
      <c r="F8" s="24" t="s">
        <v>42</v>
      </c>
      <c r="G8" s="72" t="s">
        <v>36</v>
      </c>
      <c r="H8" s="72">
        <v>1</v>
      </c>
      <c r="I8" s="29"/>
      <c r="J8" s="75">
        <f t="shared" ref="J8:J25" si="0">I8*H8</f>
        <v>0</v>
      </c>
    </row>
    <row r="9" s="3" customFormat="1" ht="27" outlineLevel="1" spans="1:238">
      <c r="A9" s="72">
        <v>2</v>
      </c>
      <c r="B9" s="73" t="s">
        <v>43</v>
      </c>
      <c r="C9" s="73" t="s">
        <v>44</v>
      </c>
      <c r="D9" s="73" t="s">
        <v>45</v>
      </c>
      <c r="E9" s="73"/>
      <c r="F9" s="24" t="s">
        <v>42</v>
      </c>
      <c r="G9" s="72" t="s">
        <v>46</v>
      </c>
      <c r="H9" s="72">
        <v>6</v>
      </c>
      <c r="I9" s="29"/>
      <c r="J9" s="75">
        <f t="shared" si="0"/>
        <v>0</v>
      </c>
    </row>
    <row r="10" s="3" customFormat="1" outlineLevel="1" spans="1:238">
      <c r="A10" s="72">
        <v>3</v>
      </c>
      <c r="B10" s="73" t="s">
        <v>47</v>
      </c>
      <c r="C10" s="73" t="s">
        <v>48</v>
      </c>
      <c r="D10" s="73" t="s">
        <v>49</v>
      </c>
      <c r="E10" s="73"/>
      <c r="F10" s="24" t="s">
        <v>42</v>
      </c>
      <c r="G10" s="72" t="s">
        <v>36</v>
      </c>
      <c r="H10" s="72">
        <v>1</v>
      </c>
      <c r="I10" s="29"/>
      <c r="J10" s="75">
        <f t="shared" si="0"/>
        <v>0</v>
      </c>
    </row>
    <row r="11" s="3" customFormat="1" outlineLevel="1" spans="1:238">
      <c r="A11" s="72">
        <v>4</v>
      </c>
      <c r="B11" s="73" t="s">
        <v>50</v>
      </c>
      <c r="C11" s="73" t="s">
        <v>51</v>
      </c>
      <c r="D11" s="73" t="s">
        <v>52</v>
      </c>
      <c r="E11" s="73"/>
      <c r="F11" s="24" t="s">
        <v>42</v>
      </c>
      <c r="G11" s="72" t="s">
        <v>36</v>
      </c>
      <c r="H11" s="72">
        <v>1</v>
      </c>
      <c r="I11" s="29"/>
      <c r="J11" s="75">
        <f t="shared" si="0"/>
        <v>0</v>
      </c>
    </row>
    <row r="12" s="3" customFormat="1" ht="27" outlineLevel="1" spans="1:238">
      <c r="A12" s="72">
        <v>5</v>
      </c>
      <c r="B12" s="73" t="s">
        <v>53</v>
      </c>
      <c r="C12" s="73" t="s">
        <v>54</v>
      </c>
      <c r="D12" s="73" t="s">
        <v>55</v>
      </c>
      <c r="E12" s="73"/>
      <c r="F12" s="24" t="s">
        <v>42</v>
      </c>
      <c r="G12" s="72" t="s">
        <v>36</v>
      </c>
      <c r="H12" s="72">
        <v>1</v>
      </c>
      <c r="I12" s="29"/>
      <c r="J12" s="75">
        <f t="shared" si="0"/>
        <v>0</v>
      </c>
    </row>
    <row r="13" s="3" customFormat="1" outlineLevel="1" spans="1:238">
      <c r="A13" s="72">
        <v>6</v>
      </c>
      <c r="B13" s="73" t="s">
        <v>56</v>
      </c>
      <c r="C13" s="73" t="s">
        <v>57</v>
      </c>
      <c r="D13" s="74" t="s">
        <v>58</v>
      </c>
      <c r="E13" s="73"/>
      <c r="F13" s="24" t="s">
        <v>34</v>
      </c>
      <c r="G13" s="72" t="s">
        <v>36</v>
      </c>
      <c r="H13" s="72">
        <v>1</v>
      </c>
      <c r="I13" s="29" t="s">
        <v>34</v>
      </c>
      <c r="J13" s="75" t="s">
        <v>34</v>
      </c>
    </row>
    <row r="14" s="3" customFormat="1" ht="27" outlineLevel="1" spans="1:238">
      <c r="A14" s="72">
        <v>7</v>
      </c>
      <c r="B14" s="73" t="s">
        <v>59</v>
      </c>
      <c r="C14" s="73" t="s">
        <v>60</v>
      </c>
      <c r="D14" s="73" t="s">
        <v>61</v>
      </c>
      <c r="E14" s="73"/>
      <c r="F14" s="24" t="s">
        <v>42</v>
      </c>
      <c r="G14" s="72" t="s">
        <v>36</v>
      </c>
      <c r="H14" s="72">
        <v>1</v>
      </c>
      <c r="I14" s="29"/>
      <c r="J14" s="75">
        <f t="shared" si="0"/>
        <v>0</v>
      </c>
    </row>
    <row r="15" s="3" customFormat="1" ht="27" outlineLevel="1" spans="1:238">
      <c r="A15" s="72">
        <v>8</v>
      </c>
      <c r="B15" s="73" t="s">
        <v>62</v>
      </c>
      <c r="C15" s="73" t="s">
        <v>63</v>
      </c>
      <c r="D15" s="73" t="s">
        <v>64</v>
      </c>
      <c r="E15" s="73"/>
      <c r="F15" s="24" t="s">
        <v>42</v>
      </c>
      <c r="G15" s="72" t="s">
        <v>36</v>
      </c>
      <c r="H15" s="72">
        <v>1</v>
      </c>
      <c r="I15" s="29"/>
      <c r="J15" s="75">
        <f t="shared" si="0"/>
        <v>0</v>
      </c>
    </row>
    <row r="16" s="3" customFormat="1" ht="27" outlineLevel="1" spans="1:238">
      <c r="A16" s="72">
        <v>9</v>
      </c>
      <c r="B16" s="73"/>
      <c r="C16" s="73" t="s">
        <v>65</v>
      </c>
      <c r="D16" s="73" t="s">
        <v>66</v>
      </c>
      <c r="E16" s="73"/>
      <c r="F16" s="24" t="s">
        <v>42</v>
      </c>
      <c r="G16" s="72" t="s">
        <v>36</v>
      </c>
      <c r="H16" s="72">
        <v>1</v>
      </c>
      <c r="I16" s="29"/>
      <c r="J16" s="75">
        <f t="shared" si="0"/>
        <v>0</v>
      </c>
    </row>
    <row r="17" s="3" customFormat="1" outlineLevel="1" spans="1:10">
      <c r="A17" s="72">
        <v>10</v>
      </c>
      <c r="B17" s="73"/>
      <c r="C17" s="73" t="s">
        <v>67</v>
      </c>
      <c r="D17" s="73" t="s">
        <v>68</v>
      </c>
      <c r="E17" s="73"/>
      <c r="F17" s="24" t="s">
        <v>42</v>
      </c>
      <c r="G17" s="72" t="s">
        <v>36</v>
      </c>
      <c r="H17" s="72">
        <v>1</v>
      </c>
      <c r="I17" s="29"/>
      <c r="J17" s="75">
        <f t="shared" si="0"/>
        <v>0</v>
      </c>
    </row>
    <row r="18" s="3" customFormat="1" outlineLevel="1" spans="1:10">
      <c r="A18" s="72">
        <v>11</v>
      </c>
      <c r="B18" s="73"/>
      <c r="C18" s="73" t="s">
        <v>69</v>
      </c>
      <c r="D18" s="73" t="s">
        <v>70</v>
      </c>
      <c r="E18" s="73"/>
      <c r="F18" s="24" t="s">
        <v>42</v>
      </c>
      <c r="G18" s="72" t="s">
        <v>36</v>
      </c>
      <c r="H18" s="72">
        <v>1</v>
      </c>
      <c r="I18" s="29"/>
      <c r="J18" s="75">
        <f t="shared" si="0"/>
        <v>0</v>
      </c>
    </row>
    <row r="19" s="3" customFormat="1" ht="27" outlineLevel="1" spans="1:10">
      <c r="A19" s="72">
        <v>12</v>
      </c>
      <c r="B19" s="73"/>
      <c r="C19" s="73" t="s">
        <v>71</v>
      </c>
      <c r="D19" s="73" t="s">
        <v>72</v>
      </c>
      <c r="E19" s="73"/>
      <c r="F19" s="24" t="s">
        <v>42</v>
      </c>
      <c r="G19" s="72" t="s">
        <v>36</v>
      </c>
      <c r="H19" s="72">
        <v>1</v>
      </c>
      <c r="I19" s="29"/>
      <c r="J19" s="75">
        <f t="shared" si="0"/>
        <v>0</v>
      </c>
    </row>
    <row r="20" s="3" customFormat="1" outlineLevel="1" spans="1:10">
      <c r="A20" s="72">
        <v>13</v>
      </c>
      <c r="B20" s="73"/>
      <c r="C20" s="19" t="s">
        <v>73</v>
      </c>
      <c r="D20" s="19"/>
      <c r="E20" s="73"/>
      <c r="F20" s="24" t="s">
        <v>42</v>
      </c>
      <c r="G20" s="76" t="s">
        <v>36</v>
      </c>
      <c r="H20" s="76">
        <v>1</v>
      </c>
      <c r="I20" s="29"/>
      <c r="J20" s="75">
        <f t="shared" si="0"/>
        <v>0</v>
      </c>
    </row>
    <row r="21" s="3" customFormat="1" outlineLevel="1" spans="1:10">
      <c r="A21" s="72">
        <v>14</v>
      </c>
      <c r="B21" s="73"/>
      <c r="C21" s="19" t="s">
        <v>74</v>
      </c>
      <c r="D21" s="19" t="s">
        <v>75</v>
      </c>
      <c r="E21" s="73"/>
      <c r="F21" s="24" t="s">
        <v>42</v>
      </c>
      <c r="G21" s="76" t="s">
        <v>76</v>
      </c>
      <c r="H21" s="76">
        <v>1</v>
      </c>
      <c r="I21" s="29"/>
      <c r="J21" s="75">
        <f t="shared" si="0"/>
        <v>0</v>
      </c>
    </row>
    <row r="22" s="3" customFormat="1" ht="27" outlineLevel="1" spans="1:10">
      <c r="A22" s="72">
        <v>15</v>
      </c>
      <c r="B22" s="73"/>
      <c r="C22" s="19" t="s">
        <v>77</v>
      </c>
      <c r="D22" s="19" t="s">
        <v>78</v>
      </c>
      <c r="E22" s="73"/>
      <c r="F22" s="24" t="s">
        <v>42</v>
      </c>
      <c r="G22" s="76" t="s">
        <v>36</v>
      </c>
      <c r="H22" s="76">
        <v>1</v>
      </c>
      <c r="I22" s="29"/>
      <c r="J22" s="75">
        <f t="shared" si="0"/>
        <v>0</v>
      </c>
    </row>
    <row r="23" s="3" customFormat="1" ht="27" outlineLevel="1" spans="1:10">
      <c r="A23" s="72">
        <v>17</v>
      </c>
      <c r="B23" s="73"/>
      <c r="C23" s="19" t="s">
        <v>79</v>
      </c>
      <c r="D23" s="19" t="s">
        <v>80</v>
      </c>
      <c r="E23" s="73"/>
      <c r="F23" s="24" t="s">
        <v>42</v>
      </c>
      <c r="G23" s="76" t="s">
        <v>36</v>
      </c>
      <c r="H23" s="76">
        <v>1</v>
      </c>
      <c r="I23" s="29"/>
      <c r="J23" s="75">
        <f t="shared" si="0"/>
        <v>0</v>
      </c>
    </row>
    <row r="24" s="3" customFormat="1" outlineLevel="1" spans="1:10">
      <c r="A24" s="72">
        <v>18</v>
      </c>
      <c r="B24" s="73" t="s">
        <v>81</v>
      </c>
      <c r="C24" s="19" t="s">
        <v>82</v>
      </c>
      <c r="D24" s="74"/>
      <c r="E24" s="73"/>
      <c r="F24" s="24" t="s">
        <v>42</v>
      </c>
      <c r="G24" s="76" t="s">
        <v>76</v>
      </c>
      <c r="H24" s="76">
        <v>20</v>
      </c>
      <c r="I24" s="29"/>
      <c r="J24" s="75">
        <f t="shared" si="0"/>
        <v>0</v>
      </c>
    </row>
    <row r="25" s="3" customFormat="1" outlineLevel="1" spans="1:10">
      <c r="A25" s="72">
        <v>19</v>
      </c>
      <c r="B25" s="73"/>
      <c r="C25" s="19" t="s">
        <v>83</v>
      </c>
      <c r="D25" s="19" t="s">
        <v>84</v>
      </c>
      <c r="E25" s="73"/>
      <c r="F25" s="24" t="s">
        <v>42</v>
      </c>
      <c r="G25" s="76" t="s">
        <v>76</v>
      </c>
      <c r="H25" s="76">
        <v>150</v>
      </c>
      <c r="I25" s="29"/>
      <c r="J25" s="75">
        <f t="shared" si="0"/>
        <v>0</v>
      </c>
    </row>
    <row r="26" s="3" customFormat="1" spans="1:10">
      <c r="A26" s="67" t="s">
        <v>85</v>
      </c>
      <c r="B26" s="68" t="s">
        <v>86</v>
      </c>
      <c r="C26" s="69"/>
      <c r="D26" s="69"/>
      <c r="E26" s="69"/>
      <c r="F26" s="69"/>
      <c r="G26" s="69"/>
      <c r="H26" s="69"/>
      <c r="I26" s="70"/>
      <c r="J26" s="71">
        <f>SUM(J27:J41)</f>
        <v>0</v>
      </c>
    </row>
    <row r="27" s="3" customFormat="1" outlineLevel="1" spans="1:10">
      <c r="A27" s="72">
        <v>1</v>
      </c>
      <c r="B27" s="72" t="s">
        <v>87</v>
      </c>
      <c r="C27" s="72" t="s">
        <v>88</v>
      </c>
      <c r="D27" s="73" t="s">
        <v>89</v>
      </c>
      <c r="E27" s="73"/>
      <c r="F27" s="51" t="s">
        <v>90</v>
      </c>
      <c r="G27" s="72" t="s">
        <v>36</v>
      </c>
      <c r="H27" s="72">
        <v>1</v>
      </c>
      <c r="I27" s="29"/>
      <c r="J27" s="75">
        <f t="shared" ref="J27:J41" si="1">I27*H27</f>
        <v>0</v>
      </c>
    </row>
    <row r="28" s="3" customFormat="1" outlineLevel="1" spans="1:10">
      <c r="A28" s="72">
        <v>2</v>
      </c>
      <c r="B28" s="72"/>
      <c r="C28" s="72" t="s">
        <v>91</v>
      </c>
      <c r="D28" s="73" t="s">
        <v>92</v>
      </c>
      <c r="E28" s="73"/>
      <c r="F28" s="51" t="s">
        <v>90</v>
      </c>
      <c r="G28" s="72" t="s">
        <v>36</v>
      </c>
      <c r="H28" s="72">
        <v>1</v>
      </c>
      <c r="I28" s="29"/>
      <c r="J28" s="75">
        <f t="shared" si="1"/>
        <v>0</v>
      </c>
    </row>
    <row r="29" s="3" customFormat="1" outlineLevel="1" spans="1:10">
      <c r="A29" s="72">
        <v>3</v>
      </c>
      <c r="B29" s="72"/>
      <c r="C29" s="72" t="s">
        <v>93</v>
      </c>
      <c r="D29" s="73" t="s">
        <v>92</v>
      </c>
      <c r="E29" s="73"/>
      <c r="F29" s="51" t="s">
        <v>90</v>
      </c>
      <c r="G29" s="72" t="s">
        <v>36</v>
      </c>
      <c r="H29" s="72">
        <v>1</v>
      </c>
      <c r="I29" s="29"/>
      <c r="J29" s="75">
        <f t="shared" si="1"/>
        <v>0</v>
      </c>
    </row>
    <row r="30" s="3" customFormat="1" ht="54" outlineLevel="1" spans="1:10">
      <c r="A30" s="72">
        <v>4</v>
      </c>
      <c r="B30" s="72"/>
      <c r="C30" s="72" t="s">
        <v>94</v>
      </c>
      <c r="D30" s="73" t="s">
        <v>95</v>
      </c>
      <c r="E30" s="73"/>
      <c r="F30" s="51" t="s">
        <v>90</v>
      </c>
      <c r="G30" s="72" t="s">
        <v>96</v>
      </c>
      <c r="H30" s="77">
        <v>2</v>
      </c>
      <c r="I30" s="29"/>
      <c r="J30" s="75">
        <f t="shared" si="1"/>
        <v>0</v>
      </c>
    </row>
    <row r="31" s="3" customFormat="1" ht="40.5" outlineLevel="1" spans="1:10">
      <c r="A31" s="72">
        <v>5</v>
      </c>
      <c r="B31" s="72" t="s">
        <v>97</v>
      </c>
      <c r="C31" s="72" t="s">
        <v>98</v>
      </c>
      <c r="D31" s="73" t="s">
        <v>99</v>
      </c>
      <c r="E31" s="73"/>
      <c r="F31" s="51" t="s">
        <v>90</v>
      </c>
      <c r="G31" s="72" t="s">
        <v>100</v>
      </c>
      <c r="H31" s="72">
        <v>1</v>
      </c>
      <c r="I31" s="29"/>
      <c r="J31" s="75">
        <f t="shared" si="1"/>
        <v>0</v>
      </c>
    </row>
    <row r="32" s="3" customFormat="1" ht="38" customHeight="1" outlineLevel="1" spans="1:10">
      <c r="A32" s="72">
        <v>6</v>
      </c>
      <c r="B32" s="72"/>
      <c r="C32" s="72" t="s">
        <v>101</v>
      </c>
      <c r="D32" s="73" t="s">
        <v>102</v>
      </c>
      <c r="E32" s="73"/>
      <c r="F32" s="51" t="s">
        <v>90</v>
      </c>
      <c r="G32" s="72" t="s">
        <v>36</v>
      </c>
      <c r="H32" s="72">
        <v>1</v>
      </c>
      <c r="I32" s="29"/>
      <c r="J32" s="75">
        <f t="shared" si="1"/>
        <v>0</v>
      </c>
    </row>
    <row r="33" s="3" customFormat="1" outlineLevel="1" spans="1:10">
      <c r="A33" s="72">
        <v>7</v>
      </c>
      <c r="B33" s="72"/>
      <c r="C33" s="72" t="s">
        <v>103</v>
      </c>
      <c r="D33" s="73" t="s">
        <v>104</v>
      </c>
      <c r="E33" s="73"/>
      <c r="F33" s="51" t="s">
        <v>90</v>
      </c>
      <c r="G33" s="72" t="s">
        <v>100</v>
      </c>
      <c r="H33" s="72">
        <v>6</v>
      </c>
      <c r="I33" s="29"/>
      <c r="J33" s="75">
        <f t="shared" si="1"/>
        <v>0</v>
      </c>
    </row>
    <row r="34" s="3" customFormat="1" outlineLevel="1" spans="1:10">
      <c r="A34" s="72">
        <v>8</v>
      </c>
      <c r="B34" s="72"/>
      <c r="C34" s="72" t="s">
        <v>105</v>
      </c>
      <c r="D34" s="73" t="s">
        <v>34</v>
      </c>
      <c r="E34" s="73"/>
      <c r="F34" s="51" t="s">
        <v>90</v>
      </c>
      <c r="G34" s="72" t="s">
        <v>106</v>
      </c>
      <c r="H34" s="72">
        <v>6</v>
      </c>
      <c r="I34" s="29"/>
      <c r="J34" s="75">
        <f t="shared" si="1"/>
        <v>0</v>
      </c>
    </row>
    <row r="35" s="3" customFormat="1" outlineLevel="1" spans="1:10">
      <c r="A35" s="72">
        <v>9</v>
      </c>
      <c r="B35" s="72"/>
      <c r="C35" s="19" t="s">
        <v>107</v>
      </c>
      <c r="D35" s="19" t="s">
        <v>108</v>
      </c>
      <c r="E35" s="73"/>
      <c r="F35" s="51" t="s">
        <v>90</v>
      </c>
      <c r="G35" s="76" t="s">
        <v>36</v>
      </c>
      <c r="H35" s="76">
        <v>1</v>
      </c>
      <c r="I35" s="29"/>
      <c r="J35" s="75">
        <f t="shared" si="1"/>
        <v>0</v>
      </c>
    </row>
    <row r="36" s="3" customFormat="1" outlineLevel="1" spans="1:10">
      <c r="A36" s="72">
        <v>10</v>
      </c>
      <c r="B36" s="72"/>
      <c r="C36" s="72" t="s">
        <v>109</v>
      </c>
      <c r="D36" s="73"/>
      <c r="E36" s="73"/>
      <c r="F36" s="51" t="s">
        <v>90</v>
      </c>
      <c r="G36" s="72" t="s">
        <v>36</v>
      </c>
      <c r="H36" s="72">
        <v>2</v>
      </c>
      <c r="I36" s="29"/>
      <c r="J36" s="75">
        <f t="shared" si="1"/>
        <v>0</v>
      </c>
    </row>
    <row r="37" s="3" customFormat="1" outlineLevel="1" spans="1:10">
      <c r="A37" s="72">
        <v>11</v>
      </c>
      <c r="B37" s="78"/>
      <c r="C37" s="72" t="s">
        <v>110</v>
      </c>
      <c r="D37" s="79" t="s">
        <v>111</v>
      </c>
      <c r="E37" s="73"/>
      <c r="F37" s="51" t="s">
        <v>90</v>
      </c>
      <c r="G37" s="72" t="s">
        <v>36</v>
      </c>
      <c r="H37" s="72">
        <v>2</v>
      </c>
      <c r="I37" s="29"/>
      <c r="J37" s="75">
        <f t="shared" si="1"/>
        <v>0</v>
      </c>
    </row>
    <row r="38" s="3" customFormat="1" outlineLevel="1" spans="1:10">
      <c r="A38" s="72">
        <v>12</v>
      </c>
      <c r="B38" s="78" t="s">
        <v>112</v>
      </c>
      <c r="C38" s="72" t="s">
        <v>113</v>
      </c>
      <c r="D38" s="45" t="s">
        <v>114</v>
      </c>
      <c r="E38" s="73"/>
      <c r="F38" s="24" t="s">
        <v>42</v>
      </c>
      <c r="G38" s="72" t="s">
        <v>36</v>
      </c>
      <c r="H38" s="72">
        <v>1</v>
      </c>
      <c r="I38" s="29"/>
      <c r="J38" s="75">
        <f t="shared" si="1"/>
        <v>0</v>
      </c>
    </row>
    <row r="39" s="3" customFormat="1" outlineLevel="1" spans="1:10">
      <c r="A39" s="72">
        <v>13</v>
      </c>
      <c r="B39" s="78"/>
      <c r="C39" s="72"/>
      <c r="D39" s="45" t="s">
        <v>115</v>
      </c>
      <c r="E39" s="73"/>
      <c r="F39" s="17" t="s">
        <v>116</v>
      </c>
      <c r="G39" s="72" t="s">
        <v>36</v>
      </c>
      <c r="H39" s="72">
        <v>1</v>
      </c>
      <c r="I39" s="29"/>
      <c r="J39" s="75">
        <f t="shared" si="1"/>
        <v>0</v>
      </c>
    </row>
    <row r="40" s="3" customFormat="1" outlineLevel="1" spans="1:10">
      <c r="A40" s="72">
        <v>14</v>
      </c>
      <c r="B40" s="78"/>
      <c r="C40" s="72"/>
      <c r="D40" s="45" t="s">
        <v>117</v>
      </c>
      <c r="E40" s="73"/>
      <c r="F40" s="17" t="s">
        <v>116</v>
      </c>
      <c r="G40" s="72" t="s">
        <v>36</v>
      </c>
      <c r="H40" s="72">
        <v>1</v>
      </c>
      <c r="I40" s="29"/>
      <c r="J40" s="75">
        <f t="shared" si="1"/>
        <v>0</v>
      </c>
    </row>
    <row r="41" s="3" customFormat="1" outlineLevel="1" spans="1:10">
      <c r="A41" s="72">
        <v>15</v>
      </c>
      <c r="B41" s="78"/>
      <c r="C41" s="72"/>
      <c r="D41" s="45" t="s">
        <v>118</v>
      </c>
      <c r="E41" s="73"/>
      <c r="F41" s="17" t="s">
        <v>116</v>
      </c>
      <c r="G41" s="72" t="s">
        <v>36</v>
      </c>
      <c r="H41" s="72">
        <v>2</v>
      </c>
      <c r="I41" s="29"/>
      <c r="J41" s="75">
        <f t="shared" si="1"/>
        <v>0</v>
      </c>
    </row>
    <row r="42" s="3" customFormat="1" spans="1:10">
      <c r="A42" s="67" t="s">
        <v>119</v>
      </c>
      <c r="B42" s="68" t="s">
        <v>120</v>
      </c>
      <c r="C42" s="69"/>
      <c r="D42" s="69"/>
      <c r="E42" s="69"/>
      <c r="F42" s="69"/>
      <c r="G42" s="69"/>
      <c r="H42" s="69"/>
      <c r="I42" s="70"/>
      <c r="J42" s="71">
        <f>SUM(J43:J46)</f>
        <v>0</v>
      </c>
    </row>
    <row r="43" s="3" customFormat="1" ht="40.5" outlineLevel="1" spans="1:10">
      <c r="A43" s="72">
        <v>1</v>
      </c>
      <c r="B43" s="72" t="s">
        <v>121</v>
      </c>
      <c r="C43" s="73" t="s">
        <v>34</v>
      </c>
      <c r="D43" s="73" t="s">
        <v>122</v>
      </c>
      <c r="E43" s="73"/>
      <c r="F43" s="51" t="s">
        <v>90</v>
      </c>
      <c r="G43" s="72" t="s">
        <v>123</v>
      </c>
      <c r="H43" s="72">
        <v>120</v>
      </c>
      <c r="I43" s="29"/>
      <c r="J43" s="75">
        <f>I43*H43</f>
        <v>0</v>
      </c>
    </row>
    <row r="44" s="3" customFormat="1" ht="27" outlineLevel="1" spans="1:10">
      <c r="A44" s="72">
        <v>2</v>
      </c>
      <c r="B44" s="72" t="s">
        <v>124</v>
      </c>
      <c r="C44" s="73" t="s">
        <v>34</v>
      </c>
      <c r="D44" s="73" t="s">
        <v>125</v>
      </c>
      <c r="E44" s="73"/>
      <c r="F44" s="24" t="s">
        <v>116</v>
      </c>
      <c r="G44" s="72" t="s">
        <v>126</v>
      </c>
      <c r="H44" s="72">
        <v>130</v>
      </c>
      <c r="I44" s="29"/>
      <c r="J44" s="75">
        <f>I44*H44</f>
        <v>0</v>
      </c>
    </row>
    <row r="45" s="3" customFormat="1" outlineLevel="1" spans="1:10">
      <c r="A45" s="72">
        <v>3</v>
      </c>
      <c r="B45" s="72" t="s">
        <v>127</v>
      </c>
      <c r="C45" s="73" t="s">
        <v>34</v>
      </c>
      <c r="D45" s="73" t="s">
        <v>128</v>
      </c>
      <c r="E45" s="73"/>
      <c r="F45" s="51" t="s">
        <v>90</v>
      </c>
      <c r="G45" s="72" t="s">
        <v>36</v>
      </c>
      <c r="H45" s="72">
        <v>1</v>
      </c>
      <c r="I45" s="29"/>
      <c r="J45" s="75">
        <f>I45*H45</f>
        <v>0</v>
      </c>
    </row>
    <row r="46" s="3" customFormat="1" outlineLevel="1" spans="1:10">
      <c r="A46" s="72">
        <v>4</v>
      </c>
      <c r="B46" s="72" t="s">
        <v>129</v>
      </c>
      <c r="C46" s="73" t="s">
        <v>34</v>
      </c>
      <c r="D46" s="73" t="s">
        <v>130</v>
      </c>
      <c r="E46" s="73"/>
      <c r="F46" s="17" t="s">
        <v>116</v>
      </c>
      <c r="G46" s="72" t="s">
        <v>36</v>
      </c>
      <c r="H46" s="72">
        <v>1</v>
      </c>
      <c r="I46" s="29"/>
      <c r="J46" s="75">
        <f>I46*H46</f>
        <v>0</v>
      </c>
    </row>
    <row r="47" s="3" customFormat="1" ht="33" customHeight="1" spans="1:10">
      <c r="A47" s="80" t="s">
        <v>131</v>
      </c>
      <c r="B47" s="81" t="s">
        <v>132</v>
      </c>
      <c r="C47" s="82"/>
      <c r="D47" s="82"/>
      <c r="E47" s="82"/>
      <c r="F47" s="82"/>
      <c r="G47" s="82"/>
      <c r="H47" s="82"/>
      <c r="I47" s="83"/>
      <c r="J47" s="84">
        <f>J42+J26+J7+J5</f>
        <v>0</v>
      </c>
    </row>
  </sheetData>
  <mergeCells count="14">
    <mergeCell ref="A1:J1"/>
    <mergeCell ref="A2:J2"/>
    <mergeCell ref="A3:J3"/>
    <mergeCell ref="B5:H5"/>
    <mergeCell ref="B7:H7"/>
    <mergeCell ref="B26:H26"/>
    <mergeCell ref="B42:H42"/>
    <mergeCell ref="B47:H47"/>
    <mergeCell ref="B15:B23"/>
    <mergeCell ref="B24:B25"/>
    <mergeCell ref="B27:B30"/>
    <mergeCell ref="B31:B37"/>
    <mergeCell ref="B38:B41"/>
    <mergeCell ref="C38:C4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C30"/>
  <sheetViews>
    <sheetView workbookViewId="0">
      <pane ySplit="4" topLeftCell="A19" activePane="bottomLeft" state="frozen"/>
      <selection/>
      <selection pane="bottomLeft" activeCell="N24" sqref="N24"/>
    </sheetView>
  </sheetViews>
  <sheetFormatPr defaultColWidth="9" defaultRowHeight="13.5"/>
  <cols>
    <col min="1" max="1" width="6.25" style="4" customWidth="1"/>
    <col min="2" max="2" width="14.5916666666667" style="5" customWidth="1"/>
    <col min="3" max="3" width="16.4833333333333" style="4" customWidth="1"/>
    <col min="4" max="4" width="34.3833333333333" style="4" customWidth="1"/>
    <col min="5" max="5" width="25.2416666666667" style="4" customWidth="1"/>
    <col min="6" max="6" width="11.8083333333333" style="4" customWidth="1"/>
    <col min="7" max="8" width="11.5083333333333" style="6" customWidth="1"/>
    <col min="9" max="9" width="12" style="6" customWidth="1"/>
    <col min="10" max="10" width="14.6333333333333" style="7" customWidth="1"/>
    <col min="11" max="11" width="18.5083333333333" style="7" customWidth="1"/>
    <col min="12" max="16384" width="9" style="4"/>
  </cols>
  <sheetData>
    <row r="1" customFormat="1" ht="42" customHeight="1" spans="1:237">
      <c r="A1" s="8" t="s">
        <v>133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36" customHeight="1" spans="1:237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</row>
    <row r="3" s="1" customFormat="1" ht="133" customHeight="1" spans="1:237">
      <c r="A3" s="11" t="s">
        <v>134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</row>
    <row r="4" s="2" customFormat="1" ht="45" customHeight="1" spans="1:237">
      <c r="A4" s="14" t="s">
        <v>1</v>
      </c>
      <c r="B4" s="14" t="s">
        <v>135</v>
      </c>
      <c r="C4" s="14" t="s">
        <v>23</v>
      </c>
      <c r="D4" s="14" t="s">
        <v>136</v>
      </c>
      <c r="E4" s="42" t="s">
        <v>137</v>
      </c>
      <c r="F4" s="14" t="s">
        <v>26</v>
      </c>
      <c r="G4" s="14" t="s">
        <v>27</v>
      </c>
      <c r="H4" s="14" t="s">
        <v>28</v>
      </c>
      <c r="I4" s="14" t="s">
        <v>138</v>
      </c>
      <c r="J4" s="43" t="s">
        <v>139</v>
      </c>
      <c r="K4" s="44" t="s">
        <v>140</v>
      </c>
    </row>
    <row r="5" s="3" customFormat="1" ht="22" customHeight="1" spans="1:237">
      <c r="A5" s="24">
        <v>1</v>
      </c>
      <c r="B5" s="24" t="s">
        <v>141</v>
      </c>
      <c r="C5" s="45" t="s">
        <v>142</v>
      </c>
      <c r="D5" s="19" t="s">
        <v>143</v>
      </c>
      <c r="E5" s="45"/>
      <c r="F5" s="24" t="s">
        <v>42</v>
      </c>
      <c r="G5" s="45" t="s">
        <v>76</v>
      </c>
      <c r="H5" s="46">
        <v>1</v>
      </c>
      <c r="I5" s="46">
        <v>1</v>
      </c>
      <c r="J5" s="21"/>
      <c r="K5" s="22">
        <f>J5*H5*I5</f>
        <v>0</v>
      </c>
    </row>
    <row r="6" s="3" customFormat="1" ht="27" spans="1:237">
      <c r="A6" s="24">
        <v>2</v>
      </c>
      <c r="B6" s="24"/>
      <c r="C6" s="45" t="s">
        <v>144</v>
      </c>
      <c r="D6" s="45" t="s">
        <v>145</v>
      </c>
      <c r="E6" s="45"/>
      <c r="F6" s="24" t="s">
        <v>42</v>
      </c>
      <c r="G6" s="45" t="s">
        <v>36</v>
      </c>
      <c r="H6" s="46">
        <v>1</v>
      </c>
      <c r="I6" s="46">
        <v>1</v>
      </c>
      <c r="J6" s="21"/>
      <c r="K6" s="22">
        <f t="shared" ref="K5:K28" si="0">J6*H6*I6</f>
        <v>0</v>
      </c>
    </row>
    <row r="7" s="3" customFormat="1" ht="22" customHeight="1" spans="1:237">
      <c r="A7" s="24">
        <v>3</v>
      </c>
      <c r="B7" s="24" t="s">
        <v>146</v>
      </c>
      <c r="C7" s="24" t="s">
        <v>147</v>
      </c>
      <c r="D7" s="24" t="s">
        <v>148</v>
      </c>
      <c r="E7" s="45"/>
      <c r="F7" s="24" t="s">
        <v>116</v>
      </c>
      <c r="G7" s="17" t="s">
        <v>36</v>
      </c>
      <c r="H7" s="47">
        <v>1</v>
      </c>
      <c r="I7" s="47">
        <v>1</v>
      </c>
      <c r="J7" s="21"/>
      <c r="K7" s="22">
        <f t="shared" si="0"/>
        <v>0</v>
      </c>
    </row>
    <row r="8" s="3" customFormat="1" ht="22" customHeight="1" spans="1:237">
      <c r="A8" s="24">
        <v>4</v>
      </c>
      <c r="B8" s="24"/>
      <c r="C8" s="24" t="s">
        <v>149</v>
      </c>
      <c r="D8" s="17" t="s">
        <v>150</v>
      </c>
      <c r="E8" s="45"/>
      <c r="F8" s="47" t="s">
        <v>42</v>
      </c>
      <c r="G8" s="17" t="s">
        <v>76</v>
      </c>
      <c r="H8" s="17">
        <v>6</v>
      </c>
      <c r="I8" s="48">
        <v>1</v>
      </c>
      <c r="J8" s="21"/>
      <c r="K8" s="22">
        <f t="shared" si="0"/>
        <v>0</v>
      </c>
    </row>
    <row r="9" s="3" customFormat="1" ht="22" customHeight="1" spans="1:237">
      <c r="A9" s="24">
        <v>5</v>
      </c>
      <c r="B9" s="24" t="s">
        <v>151</v>
      </c>
      <c r="C9" s="24" t="s">
        <v>152</v>
      </c>
      <c r="D9" s="17" t="s">
        <v>153</v>
      </c>
      <c r="E9" s="45"/>
      <c r="F9" s="47" t="s">
        <v>42</v>
      </c>
      <c r="G9" s="17" t="s">
        <v>36</v>
      </c>
      <c r="H9" s="17">
        <v>1</v>
      </c>
      <c r="I9" s="48">
        <v>1</v>
      </c>
      <c r="J9" s="21"/>
      <c r="K9" s="22">
        <f t="shared" si="0"/>
        <v>0</v>
      </c>
    </row>
    <row r="10" s="3" customFormat="1" ht="22" customHeight="1" spans="1:237">
      <c r="A10" s="24">
        <v>6</v>
      </c>
      <c r="B10" s="24"/>
      <c r="C10" s="24" t="s">
        <v>154</v>
      </c>
      <c r="D10" s="17" t="s">
        <v>155</v>
      </c>
      <c r="E10" s="45"/>
      <c r="F10" s="24" t="s">
        <v>42</v>
      </c>
      <c r="G10" s="17" t="s">
        <v>46</v>
      </c>
      <c r="H10" s="17">
        <v>1</v>
      </c>
      <c r="I10" s="48">
        <v>1</v>
      </c>
      <c r="J10" s="21"/>
      <c r="K10" s="22">
        <f t="shared" si="0"/>
        <v>0</v>
      </c>
    </row>
    <row r="11" s="3" customFormat="1" ht="40.5" spans="1:237">
      <c r="A11" s="24">
        <v>7</v>
      </c>
      <c r="B11" s="24"/>
      <c r="C11" s="17" t="s">
        <v>156</v>
      </c>
      <c r="D11" s="17" t="s">
        <v>157</v>
      </c>
      <c r="E11" s="45"/>
      <c r="F11" s="47" t="s">
        <v>42</v>
      </c>
      <c r="G11" s="17" t="s">
        <v>36</v>
      </c>
      <c r="H11" s="17">
        <v>1</v>
      </c>
      <c r="I11" s="48">
        <v>1</v>
      </c>
      <c r="J11" s="21"/>
      <c r="K11" s="22">
        <f t="shared" si="0"/>
        <v>0</v>
      </c>
    </row>
    <row r="12" s="3" customFormat="1" ht="27" spans="1:237">
      <c r="A12" s="24">
        <v>8</v>
      </c>
      <c r="B12" s="24"/>
      <c r="C12" s="24" t="s">
        <v>158</v>
      </c>
      <c r="D12" s="17" t="s">
        <v>159</v>
      </c>
      <c r="E12" s="45"/>
      <c r="F12" s="24" t="s">
        <v>90</v>
      </c>
      <c r="G12" s="17" t="s">
        <v>36</v>
      </c>
      <c r="H12" s="49">
        <v>1</v>
      </c>
      <c r="I12" s="49">
        <v>1</v>
      </c>
      <c r="J12" s="21"/>
      <c r="K12" s="22">
        <f t="shared" si="0"/>
        <v>0</v>
      </c>
    </row>
    <row r="13" s="3" customFormat="1" ht="25" customHeight="1" spans="1:237">
      <c r="A13" s="24">
        <v>9</v>
      </c>
      <c r="B13" s="24"/>
      <c r="C13" s="24" t="s">
        <v>160</v>
      </c>
      <c r="D13" s="17" t="s">
        <v>161</v>
      </c>
      <c r="E13" s="45"/>
      <c r="F13" s="47" t="s">
        <v>42</v>
      </c>
      <c r="G13" s="17" t="s">
        <v>36</v>
      </c>
      <c r="H13" s="17">
        <v>1</v>
      </c>
      <c r="I13" s="48">
        <v>1</v>
      </c>
      <c r="J13" s="21"/>
      <c r="K13" s="22">
        <f t="shared" si="0"/>
        <v>0</v>
      </c>
    </row>
    <row r="14" s="3" customFormat="1" ht="27" spans="1:237">
      <c r="A14" s="24">
        <v>10</v>
      </c>
      <c r="B14" s="24"/>
      <c r="C14" s="17" t="s">
        <v>162</v>
      </c>
      <c r="D14" s="50" t="s">
        <v>163</v>
      </c>
      <c r="E14" s="45"/>
      <c r="F14" s="47" t="s">
        <v>42</v>
      </c>
      <c r="G14" s="24" t="s">
        <v>36</v>
      </c>
      <c r="H14" s="48">
        <v>1</v>
      </c>
      <c r="I14" s="48">
        <v>1</v>
      </c>
      <c r="J14" s="21"/>
      <c r="K14" s="22">
        <f t="shared" si="0"/>
        <v>0</v>
      </c>
    </row>
    <row r="15" s="3" customFormat="1" ht="26" customHeight="1" spans="1:237">
      <c r="A15" s="24">
        <v>11</v>
      </c>
      <c r="B15" s="24"/>
      <c r="C15" s="17"/>
      <c r="D15" s="50" t="s">
        <v>164</v>
      </c>
      <c r="E15" s="45"/>
      <c r="F15" s="47" t="s">
        <v>90</v>
      </c>
      <c r="G15" s="24" t="s">
        <v>165</v>
      </c>
      <c r="H15" s="48">
        <v>1</v>
      </c>
      <c r="I15" s="48">
        <v>1</v>
      </c>
      <c r="J15" s="21"/>
      <c r="K15" s="22">
        <f t="shared" si="0"/>
        <v>0</v>
      </c>
    </row>
    <row r="16" s="3" customFormat="1" ht="27" spans="1:237">
      <c r="A16" s="24">
        <v>12</v>
      </c>
      <c r="B16" s="24" t="s">
        <v>166</v>
      </c>
      <c r="C16" s="17" t="s">
        <v>166</v>
      </c>
      <c r="D16" s="50" t="s">
        <v>167</v>
      </c>
      <c r="E16" s="45"/>
      <c r="F16" s="51" t="s">
        <v>90</v>
      </c>
      <c r="G16" s="24" t="s">
        <v>165</v>
      </c>
      <c r="H16" s="48">
        <v>1</v>
      </c>
      <c r="I16" s="48">
        <v>1</v>
      </c>
      <c r="J16" s="21"/>
      <c r="K16" s="22">
        <f t="shared" si="0"/>
        <v>0</v>
      </c>
    </row>
    <row r="17" s="3" customFormat="1" ht="22" customHeight="1" spans="1:11">
      <c r="A17" s="24">
        <v>13</v>
      </c>
      <c r="B17" s="24"/>
      <c r="C17" s="17"/>
      <c r="D17" s="17" t="s">
        <v>168</v>
      </c>
      <c r="E17" s="45"/>
      <c r="F17" s="23" t="s">
        <v>90</v>
      </c>
      <c r="G17" s="24" t="s">
        <v>165</v>
      </c>
      <c r="H17" s="49">
        <v>1</v>
      </c>
      <c r="I17" s="49">
        <v>1</v>
      </c>
      <c r="J17" s="21"/>
      <c r="K17" s="22">
        <f t="shared" si="0"/>
        <v>0</v>
      </c>
    </row>
    <row r="18" s="3" customFormat="1" ht="22" customHeight="1" spans="1:11">
      <c r="A18" s="24">
        <v>14</v>
      </c>
      <c r="B18" s="24"/>
      <c r="C18" s="17"/>
      <c r="D18" s="17" t="s">
        <v>169</v>
      </c>
      <c r="E18" s="45"/>
      <c r="F18" s="25"/>
      <c r="G18" s="24" t="s">
        <v>165</v>
      </c>
      <c r="H18" s="49">
        <v>1</v>
      </c>
      <c r="I18" s="49">
        <v>1</v>
      </c>
      <c r="J18" s="21"/>
      <c r="K18" s="22">
        <f t="shared" si="0"/>
        <v>0</v>
      </c>
    </row>
    <row r="19" s="3" customFormat="1" ht="27" spans="1:11">
      <c r="A19" s="24">
        <v>15</v>
      </c>
      <c r="B19" s="24"/>
      <c r="C19" s="17"/>
      <c r="D19" s="17" t="s">
        <v>170</v>
      </c>
      <c r="E19" s="45"/>
      <c r="F19" s="25"/>
      <c r="G19" s="24" t="s">
        <v>165</v>
      </c>
      <c r="H19" s="49">
        <v>4</v>
      </c>
      <c r="I19" s="49">
        <v>1</v>
      </c>
      <c r="J19" s="21"/>
      <c r="K19" s="22">
        <f t="shared" si="0"/>
        <v>0</v>
      </c>
    </row>
    <row r="20" s="3" customFormat="1" spans="1:11">
      <c r="A20" s="24">
        <v>16</v>
      </c>
      <c r="B20" s="24"/>
      <c r="C20" s="17"/>
      <c r="D20" s="17" t="s">
        <v>171</v>
      </c>
      <c r="E20" s="45"/>
      <c r="F20" s="26"/>
      <c r="G20" s="24" t="s">
        <v>165</v>
      </c>
      <c r="H20" s="49">
        <v>1</v>
      </c>
      <c r="I20" s="49">
        <v>1</v>
      </c>
      <c r="J20" s="21"/>
      <c r="K20" s="22">
        <f t="shared" si="0"/>
        <v>0</v>
      </c>
    </row>
    <row r="21" s="3" customFormat="1" ht="22" customHeight="1" spans="1:11">
      <c r="A21" s="24">
        <v>17</v>
      </c>
      <c r="B21" s="23" t="s">
        <v>172</v>
      </c>
      <c r="C21" s="17" t="s">
        <v>173</v>
      </c>
      <c r="D21" s="17" t="s">
        <v>174</v>
      </c>
      <c r="E21" s="45"/>
      <c r="F21" s="24" t="s">
        <v>116</v>
      </c>
      <c r="G21" s="24" t="s">
        <v>36</v>
      </c>
      <c r="H21" s="49">
        <v>1</v>
      </c>
      <c r="I21" s="49">
        <v>1</v>
      </c>
      <c r="J21" s="21"/>
      <c r="K21" s="22">
        <f t="shared" si="0"/>
        <v>0</v>
      </c>
    </row>
    <row r="22" s="3" customFormat="1" ht="22" customHeight="1" spans="1:11">
      <c r="A22" s="24">
        <v>18</v>
      </c>
      <c r="B22" s="25"/>
      <c r="C22" s="17"/>
      <c r="D22" s="17" t="s">
        <v>175</v>
      </c>
      <c r="E22" s="45"/>
      <c r="F22" s="24" t="s">
        <v>116</v>
      </c>
      <c r="G22" s="24" t="s">
        <v>176</v>
      </c>
      <c r="H22" s="49">
        <v>5</v>
      </c>
      <c r="I22" s="49">
        <v>1</v>
      </c>
      <c r="J22" s="21"/>
      <c r="K22" s="22">
        <f t="shared" si="0"/>
        <v>0</v>
      </c>
    </row>
    <row r="23" s="3" customFormat="1" ht="22" customHeight="1" spans="1:11">
      <c r="A23" s="24">
        <v>19</v>
      </c>
      <c r="B23" s="25"/>
      <c r="C23" s="17" t="s">
        <v>177</v>
      </c>
      <c r="D23" s="17" t="s">
        <v>178</v>
      </c>
      <c r="E23" s="45"/>
      <c r="F23" s="24" t="s">
        <v>42</v>
      </c>
      <c r="G23" s="24" t="s">
        <v>76</v>
      </c>
      <c r="H23" s="49">
        <v>2</v>
      </c>
      <c r="I23" s="49">
        <v>1</v>
      </c>
      <c r="J23" s="21"/>
      <c r="K23" s="22">
        <f t="shared" si="0"/>
        <v>0</v>
      </c>
    </row>
    <row r="24" s="3" customFormat="1" ht="27" spans="1:11">
      <c r="A24" s="24">
        <v>20</v>
      </c>
      <c r="B24" s="25"/>
      <c r="C24" s="17" t="s">
        <v>179</v>
      </c>
      <c r="D24" s="17" t="s">
        <v>180</v>
      </c>
      <c r="E24" s="45"/>
      <c r="F24" s="24" t="s">
        <v>90</v>
      </c>
      <c r="G24" s="24" t="s">
        <v>36</v>
      </c>
      <c r="H24" s="49">
        <v>1</v>
      </c>
      <c r="I24" s="49">
        <v>1</v>
      </c>
      <c r="J24" s="21"/>
      <c r="K24" s="22">
        <f t="shared" si="0"/>
        <v>0</v>
      </c>
    </row>
    <row r="25" s="3" customFormat="1" ht="27" spans="1:11">
      <c r="A25" s="24">
        <v>21</v>
      </c>
      <c r="B25" s="25"/>
      <c r="C25" s="17" t="s">
        <v>181</v>
      </c>
      <c r="D25" s="17" t="s">
        <v>182</v>
      </c>
      <c r="E25" s="45"/>
      <c r="F25" s="24" t="s">
        <v>116</v>
      </c>
      <c r="G25" s="24" t="s">
        <v>126</v>
      </c>
      <c r="H25" s="49">
        <v>100</v>
      </c>
      <c r="I25" s="49">
        <v>3</v>
      </c>
      <c r="J25" s="21"/>
      <c r="K25" s="22">
        <f t="shared" si="0"/>
        <v>0</v>
      </c>
    </row>
    <row r="26" s="3" customFormat="1" ht="27" spans="1:11">
      <c r="A26" s="24">
        <v>22</v>
      </c>
      <c r="B26" s="25"/>
      <c r="C26" s="17" t="s">
        <v>183</v>
      </c>
      <c r="D26" s="52" t="s">
        <v>184</v>
      </c>
      <c r="E26" s="45"/>
      <c r="F26" s="24" t="s">
        <v>116</v>
      </c>
      <c r="G26" s="24" t="s">
        <v>126</v>
      </c>
      <c r="H26" s="49">
        <v>100</v>
      </c>
      <c r="I26" s="49">
        <v>3</v>
      </c>
      <c r="J26" s="21"/>
      <c r="K26" s="22">
        <f t="shared" si="0"/>
        <v>0</v>
      </c>
    </row>
    <row r="27" s="3" customFormat="1" ht="27" spans="1:11">
      <c r="A27" s="24">
        <v>23</v>
      </c>
      <c r="B27" s="26"/>
      <c r="C27" s="17" t="s">
        <v>185</v>
      </c>
      <c r="D27" s="17" t="s">
        <v>186</v>
      </c>
      <c r="E27" s="45"/>
      <c r="F27" s="47" t="s">
        <v>116</v>
      </c>
      <c r="G27" s="17" t="s">
        <v>187</v>
      </c>
      <c r="H27" s="47">
        <v>1</v>
      </c>
      <c r="I27" s="47">
        <v>1</v>
      </c>
      <c r="J27" s="21"/>
      <c r="K27" s="22">
        <f t="shared" si="0"/>
        <v>0</v>
      </c>
    </row>
    <row r="28" s="3" customFormat="1" ht="22" customHeight="1" spans="1:11">
      <c r="A28" s="24">
        <v>24</v>
      </c>
      <c r="B28" s="24" t="s">
        <v>188</v>
      </c>
      <c r="C28" s="24" t="s">
        <v>189</v>
      </c>
      <c r="D28" s="17" t="s">
        <v>190</v>
      </c>
      <c r="E28" s="45"/>
      <c r="F28" s="17" t="s">
        <v>90</v>
      </c>
      <c r="G28" s="17" t="s">
        <v>36</v>
      </c>
      <c r="H28" s="17">
        <v>1</v>
      </c>
      <c r="I28" s="17">
        <v>1</v>
      </c>
      <c r="J28" s="21"/>
      <c r="K28" s="22">
        <f t="shared" si="0"/>
        <v>0</v>
      </c>
    </row>
    <row r="29" s="3" customFormat="1" ht="33" customHeight="1" spans="1:11">
      <c r="A29" s="39" t="s">
        <v>132</v>
      </c>
      <c r="B29" s="40"/>
      <c r="C29" s="40"/>
      <c r="D29" s="40"/>
      <c r="E29" s="40"/>
      <c r="F29" s="40"/>
      <c r="G29" s="40"/>
      <c r="H29" s="40"/>
      <c r="I29" s="40"/>
      <c r="J29" s="41"/>
      <c r="K29" s="22">
        <f>SUM(K5:K28)</f>
        <v>0</v>
      </c>
    </row>
    <row r="30" spans="1:11">
      <c r="A30" s="53" t="s">
        <v>191</v>
      </c>
      <c r="B30" s="54"/>
      <c r="C30" s="54"/>
      <c r="D30" s="54"/>
      <c r="E30" s="54"/>
      <c r="F30" s="54"/>
      <c r="G30" s="54"/>
      <c r="H30" s="54"/>
      <c r="I30" s="54"/>
      <c r="J30" s="54"/>
      <c r="K30" s="55"/>
    </row>
  </sheetData>
  <mergeCells count="14">
    <mergeCell ref="A1:K1"/>
    <mergeCell ref="A2:K2"/>
    <mergeCell ref="A3:K3"/>
    <mergeCell ref="A29:I29"/>
    <mergeCell ref="A30:K30"/>
    <mergeCell ref="B5:B6"/>
    <mergeCell ref="B7:B8"/>
    <mergeCell ref="B9:B15"/>
    <mergeCell ref="B16:B20"/>
    <mergeCell ref="B21:B27"/>
    <mergeCell ref="C14:C15"/>
    <mergeCell ref="C16:C20"/>
    <mergeCell ref="C21:C22"/>
    <mergeCell ref="F17:F2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B132"/>
  <sheetViews>
    <sheetView workbookViewId="0">
      <pane ySplit="4" topLeftCell="A5" activePane="bottomLeft" state="frozen"/>
      <selection/>
      <selection pane="bottomLeft" activeCell="F4" sqref="F4"/>
    </sheetView>
  </sheetViews>
  <sheetFormatPr defaultColWidth="9" defaultRowHeight="13.5"/>
  <cols>
    <col min="1" max="1" width="6.25" style="4" customWidth="1"/>
    <col min="2" max="2" width="14.5916666666667" style="5" customWidth="1"/>
    <col min="3" max="3" width="16.4833333333333" style="4" customWidth="1"/>
    <col min="4" max="4" width="36.2166666666667" style="4" customWidth="1"/>
    <col min="5" max="7" width="11.5083333333333" style="6" customWidth="1"/>
    <col min="8" max="8" width="12" style="6" customWidth="1"/>
    <col min="9" max="9" width="14.6333333333333" style="7" customWidth="1"/>
    <col min="10" max="10" width="18.5083333333333" style="7" customWidth="1"/>
    <col min="11" max="16384" width="9" style="4"/>
  </cols>
  <sheetData>
    <row r="1" customFormat="1" ht="36" customHeight="1" spans="1:236">
      <c r="A1" s="8" t="s">
        <v>133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6" customHeight="1" spans="1:236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</row>
    <row r="3" s="1" customFormat="1" ht="138" customHeight="1" spans="1:236">
      <c r="A3" s="11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</row>
    <row r="4" s="2" customFormat="1" ht="36" customHeight="1" spans="1:236">
      <c r="A4" s="12" t="s">
        <v>1</v>
      </c>
      <c r="B4" s="12" t="s">
        <v>192</v>
      </c>
      <c r="C4" s="12" t="s">
        <v>22</v>
      </c>
      <c r="D4" s="13" t="s">
        <v>193</v>
      </c>
      <c r="E4" s="12" t="s">
        <v>27</v>
      </c>
      <c r="F4" s="14" t="s">
        <v>26</v>
      </c>
      <c r="G4" s="12" t="s">
        <v>28</v>
      </c>
      <c r="H4" s="12" t="s">
        <v>138</v>
      </c>
      <c r="I4" s="15" t="s">
        <v>29</v>
      </c>
      <c r="J4" s="16" t="s">
        <v>30</v>
      </c>
    </row>
    <row r="5" s="3" customFormat="1" ht="27" spans="1:236">
      <c r="A5" s="17">
        <v>1</v>
      </c>
      <c r="B5" s="18" t="s">
        <v>194</v>
      </c>
      <c r="C5" s="19" t="s">
        <v>195</v>
      </c>
      <c r="D5" s="20" t="s">
        <v>196</v>
      </c>
      <c r="E5" s="19" t="s">
        <v>197</v>
      </c>
      <c r="F5" s="19" t="s">
        <v>42</v>
      </c>
      <c r="G5" s="19">
        <v>2</v>
      </c>
      <c r="H5" s="19">
        <v>1</v>
      </c>
      <c r="I5" s="21"/>
      <c r="J5" s="22">
        <f t="shared" ref="J5:J68" si="0">I5*G5*H5</f>
        <v>0</v>
      </c>
    </row>
    <row r="6" s="3" customFormat="1" spans="1:236">
      <c r="A6" s="17">
        <v>2</v>
      </c>
      <c r="B6" s="23" t="s">
        <v>198</v>
      </c>
      <c r="C6" s="24" t="s">
        <v>199</v>
      </c>
      <c r="D6" s="24" t="s">
        <v>200</v>
      </c>
      <c r="E6" s="24" t="s">
        <v>201</v>
      </c>
      <c r="F6" s="24" t="s">
        <v>42</v>
      </c>
      <c r="G6" s="17">
        <v>18</v>
      </c>
      <c r="H6" s="24">
        <v>1</v>
      </c>
      <c r="I6" s="21"/>
      <c r="J6" s="22">
        <f t="shared" si="0"/>
        <v>0</v>
      </c>
    </row>
    <row r="7" s="3" customFormat="1" ht="22" customHeight="1" spans="1:236">
      <c r="A7" s="17">
        <v>3</v>
      </c>
      <c r="B7" s="25"/>
      <c r="C7" s="17" t="s">
        <v>202</v>
      </c>
      <c r="D7" s="24" t="s">
        <v>203</v>
      </c>
      <c r="E7" s="17" t="s">
        <v>76</v>
      </c>
      <c r="F7" s="24" t="s">
        <v>42</v>
      </c>
      <c r="G7" s="17">
        <v>8</v>
      </c>
      <c r="H7" s="17">
        <v>1</v>
      </c>
      <c r="I7" s="21"/>
      <c r="J7" s="22">
        <f t="shared" si="0"/>
        <v>0</v>
      </c>
    </row>
    <row r="8" s="3" customFormat="1" ht="22" customHeight="1" spans="1:236">
      <c r="A8" s="17">
        <v>4</v>
      </c>
      <c r="B8" s="26"/>
      <c r="C8" s="17" t="s">
        <v>149</v>
      </c>
      <c r="D8" s="17" t="s">
        <v>204</v>
      </c>
      <c r="E8" s="17" t="s">
        <v>46</v>
      </c>
      <c r="F8" s="24" t="s">
        <v>42</v>
      </c>
      <c r="G8" s="17">
        <v>6</v>
      </c>
      <c r="H8" s="17">
        <v>1</v>
      </c>
      <c r="I8" s="21"/>
      <c r="J8" s="22">
        <f t="shared" si="0"/>
        <v>0</v>
      </c>
    </row>
    <row r="9" s="3" customFormat="1" ht="22" customHeight="1" spans="1:236">
      <c r="A9" s="17">
        <v>5</v>
      </c>
      <c r="B9" s="27" t="s">
        <v>205</v>
      </c>
      <c r="C9" s="17" t="s">
        <v>206</v>
      </c>
      <c r="D9" s="17" t="s">
        <v>207</v>
      </c>
      <c r="E9" s="17" t="s">
        <v>46</v>
      </c>
      <c r="F9" s="24" t="s">
        <v>42</v>
      </c>
      <c r="G9" s="17">
        <v>1</v>
      </c>
      <c r="H9" s="17">
        <v>1</v>
      </c>
      <c r="I9" s="21"/>
      <c r="J9" s="22">
        <f t="shared" si="0"/>
        <v>0</v>
      </c>
    </row>
    <row r="10" s="3" customFormat="1" ht="22" customHeight="1" spans="1:236">
      <c r="A10" s="17">
        <v>6</v>
      </c>
      <c r="B10" s="27"/>
      <c r="C10" s="24" t="s">
        <v>208</v>
      </c>
      <c r="D10" s="24" t="s">
        <v>209</v>
      </c>
      <c r="E10" s="24" t="s">
        <v>76</v>
      </c>
      <c r="F10" s="24" t="s">
        <v>42</v>
      </c>
      <c r="G10" s="17">
        <v>1</v>
      </c>
      <c r="H10" s="24">
        <v>1</v>
      </c>
      <c r="I10" s="21"/>
      <c r="J10" s="22">
        <f t="shared" si="0"/>
        <v>0</v>
      </c>
    </row>
    <row r="11" s="3" customFormat="1" spans="1:236">
      <c r="A11" s="17">
        <v>7</v>
      </c>
      <c r="B11" s="27"/>
      <c r="C11" s="24" t="s">
        <v>210</v>
      </c>
      <c r="D11" s="24" t="s">
        <v>211</v>
      </c>
      <c r="E11" s="24" t="s">
        <v>212</v>
      </c>
      <c r="F11" s="24" t="s">
        <v>42</v>
      </c>
      <c r="G11" s="17">
        <v>6</v>
      </c>
      <c r="H11" s="24">
        <v>1</v>
      </c>
      <c r="I11" s="21"/>
      <c r="J11" s="22">
        <f t="shared" si="0"/>
        <v>0</v>
      </c>
    </row>
    <row r="12" s="3" customFormat="1" spans="1:236">
      <c r="A12" s="17">
        <v>8</v>
      </c>
      <c r="B12" s="27"/>
      <c r="C12" s="24" t="s">
        <v>213</v>
      </c>
      <c r="D12" s="24" t="s">
        <v>214</v>
      </c>
      <c r="E12" s="24" t="s">
        <v>212</v>
      </c>
      <c r="F12" s="24" t="s">
        <v>42</v>
      </c>
      <c r="G12" s="17">
        <v>12</v>
      </c>
      <c r="H12" s="24">
        <v>1</v>
      </c>
      <c r="I12" s="21"/>
      <c r="J12" s="22">
        <f t="shared" si="0"/>
        <v>0</v>
      </c>
    </row>
    <row r="13" s="3" customFormat="1" ht="25" customHeight="1" spans="1:236">
      <c r="A13" s="17">
        <v>9</v>
      </c>
      <c r="B13" s="27"/>
      <c r="C13" s="24" t="s">
        <v>215</v>
      </c>
      <c r="D13" s="24" t="s">
        <v>216</v>
      </c>
      <c r="E13" s="24" t="s">
        <v>76</v>
      </c>
      <c r="F13" s="24" t="s">
        <v>42</v>
      </c>
      <c r="G13" s="17">
        <v>6</v>
      </c>
      <c r="H13" s="24">
        <v>1</v>
      </c>
      <c r="I13" s="21"/>
      <c r="J13" s="22">
        <f t="shared" si="0"/>
        <v>0</v>
      </c>
    </row>
    <row r="14" s="3" customFormat="1" ht="27" spans="1:236">
      <c r="A14" s="17">
        <v>10</v>
      </c>
      <c r="B14" s="27"/>
      <c r="C14" s="24" t="s">
        <v>217</v>
      </c>
      <c r="D14" s="24" t="s">
        <v>218</v>
      </c>
      <c r="E14" s="24" t="s">
        <v>46</v>
      </c>
      <c r="F14" s="24" t="s">
        <v>42</v>
      </c>
      <c r="G14" s="17">
        <v>6</v>
      </c>
      <c r="H14" s="24">
        <v>1</v>
      </c>
      <c r="I14" s="21"/>
      <c r="J14" s="22">
        <f t="shared" si="0"/>
        <v>0</v>
      </c>
    </row>
    <row r="15" s="3" customFormat="1" ht="26" customHeight="1" spans="1:236">
      <c r="A15" s="17">
        <v>11</v>
      </c>
      <c r="B15" s="27"/>
      <c r="C15" s="24" t="s">
        <v>219</v>
      </c>
      <c r="D15" s="24" t="s">
        <v>220</v>
      </c>
      <c r="E15" s="24" t="s">
        <v>212</v>
      </c>
      <c r="F15" s="24" t="s">
        <v>116</v>
      </c>
      <c r="G15" s="17">
        <v>800</v>
      </c>
      <c r="H15" s="24">
        <v>1</v>
      </c>
      <c r="I15" s="21"/>
      <c r="J15" s="22">
        <f t="shared" si="0"/>
        <v>0</v>
      </c>
    </row>
    <row r="16" s="3" customFormat="1" spans="1:236">
      <c r="A16" s="17">
        <v>12</v>
      </c>
      <c r="B16" s="23" t="s">
        <v>221</v>
      </c>
      <c r="C16" s="24" t="s">
        <v>222</v>
      </c>
      <c r="D16" s="24" t="s">
        <v>223</v>
      </c>
      <c r="E16" s="24" t="s">
        <v>36</v>
      </c>
      <c r="F16" s="24" t="s">
        <v>42</v>
      </c>
      <c r="G16" s="17">
        <v>1</v>
      </c>
      <c r="H16" s="24">
        <v>1</v>
      </c>
      <c r="I16" s="21"/>
      <c r="J16" s="22">
        <f t="shared" si="0"/>
        <v>0</v>
      </c>
    </row>
    <row r="17" s="3" customFormat="1" ht="22" customHeight="1" spans="1:10">
      <c r="A17" s="17">
        <v>13</v>
      </c>
      <c r="B17" s="25"/>
      <c r="C17" s="24" t="s">
        <v>224</v>
      </c>
      <c r="D17" s="24" t="s">
        <v>225</v>
      </c>
      <c r="E17" s="24" t="s">
        <v>201</v>
      </c>
      <c r="F17" s="24" t="s">
        <v>42</v>
      </c>
      <c r="G17" s="17">
        <v>24</v>
      </c>
      <c r="H17" s="24">
        <v>1</v>
      </c>
      <c r="I17" s="21"/>
      <c r="J17" s="22">
        <f t="shared" si="0"/>
        <v>0</v>
      </c>
    </row>
    <row r="18" s="3" customFormat="1" ht="22" customHeight="1" spans="1:10">
      <c r="A18" s="17">
        <v>14</v>
      </c>
      <c r="B18" s="25"/>
      <c r="C18" s="23" t="s">
        <v>226</v>
      </c>
      <c r="D18" s="24" t="s">
        <v>227</v>
      </c>
      <c r="E18" s="24" t="s">
        <v>36</v>
      </c>
      <c r="F18" s="24" t="s">
        <v>42</v>
      </c>
      <c r="G18" s="17">
        <v>1</v>
      </c>
      <c r="H18" s="24">
        <v>1</v>
      </c>
      <c r="I18" s="21"/>
      <c r="J18" s="22">
        <f t="shared" si="0"/>
        <v>0</v>
      </c>
    </row>
    <row r="19" s="3" customFormat="1" spans="1:10">
      <c r="A19" s="17">
        <v>15</v>
      </c>
      <c r="B19" s="25"/>
      <c r="C19" s="25"/>
      <c r="D19" s="24" t="s">
        <v>228</v>
      </c>
      <c r="E19" s="24" t="s">
        <v>76</v>
      </c>
      <c r="F19" s="24" t="s">
        <v>42</v>
      </c>
      <c r="G19" s="17">
        <v>16</v>
      </c>
      <c r="H19" s="24">
        <v>1</v>
      </c>
      <c r="I19" s="21"/>
      <c r="J19" s="22">
        <f t="shared" si="0"/>
        <v>0</v>
      </c>
    </row>
    <row r="20" s="3" customFormat="1" spans="1:10">
      <c r="A20" s="17">
        <v>16</v>
      </c>
      <c r="B20" s="25"/>
      <c r="C20" s="25"/>
      <c r="D20" s="24" t="s">
        <v>229</v>
      </c>
      <c r="E20" s="24" t="s">
        <v>76</v>
      </c>
      <c r="F20" s="24" t="s">
        <v>42</v>
      </c>
      <c r="G20" s="17">
        <v>16</v>
      </c>
      <c r="H20" s="24">
        <v>1</v>
      </c>
      <c r="I20" s="21"/>
      <c r="J20" s="22">
        <f t="shared" si="0"/>
        <v>0</v>
      </c>
    </row>
    <row r="21" s="3" customFormat="1" ht="22" customHeight="1" spans="1:10">
      <c r="A21" s="17">
        <v>17</v>
      </c>
      <c r="B21" s="25"/>
      <c r="C21" s="25"/>
      <c r="D21" s="24" t="s">
        <v>230</v>
      </c>
      <c r="E21" s="24" t="s">
        <v>76</v>
      </c>
      <c r="F21" s="24" t="s">
        <v>42</v>
      </c>
      <c r="G21" s="17">
        <v>2</v>
      </c>
      <c r="H21" s="24">
        <v>1</v>
      </c>
      <c r="I21" s="21"/>
      <c r="J21" s="22">
        <f t="shared" si="0"/>
        <v>0</v>
      </c>
    </row>
    <row r="22" s="3" customFormat="1" ht="22" customHeight="1" spans="1:10">
      <c r="A22" s="17">
        <v>18</v>
      </c>
      <c r="B22" s="25"/>
      <c r="C22" s="26"/>
      <c r="D22" s="24" t="s">
        <v>231</v>
      </c>
      <c r="E22" s="24" t="s">
        <v>76</v>
      </c>
      <c r="F22" s="24" t="s">
        <v>42</v>
      </c>
      <c r="G22" s="17">
        <v>16</v>
      </c>
      <c r="H22" s="24">
        <v>1</v>
      </c>
      <c r="I22" s="21"/>
      <c r="J22" s="22">
        <f t="shared" si="0"/>
        <v>0</v>
      </c>
    </row>
    <row r="23" s="3" customFormat="1" ht="22" customHeight="1" spans="1:10">
      <c r="A23" s="17">
        <v>19</v>
      </c>
      <c r="B23" s="25"/>
      <c r="C23" s="24" t="s">
        <v>232</v>
      </c>
      <c r="D23" s="24" t="s">
        <v>233</v>
      </c>
      <c r="E23" s="24" t="s">
        <v>36</v>
      </c>
      <c r="F23" s="24" t="s">
        <v>42</v>
      </c>
      <c r="G23" s="17">
        <v>1</v>
      </c>
      <c r="H23" s="24">
        <v>1</v>
      </c>
      <c r="I23" s="21"/>
      <c r="J23" s="22">
        <f t="shared" si="0"/>
        <v>0</v>
      </c>
    </row>
    <row r="24" s="3" customFormat="1" spans="1:10">
      <c r="A24" s="17">
        <v>20</v>
      </c>
      <c r="B24" s="23" t="s">
        <v>77</v>
      </c>
      <c r="C24" s="24" t="s">
        <v>234</v>
      </c>
      <c r="D24" s="24" t="s">
        <v>235</v>
      </c>
      <c r="E24" s="28" t="s">
        <v>236</v>
      </c>
      <c r="F24" s="24" t="s">
        <v>42</v>
      </c>
      <c r="G24" s="17">
        <v>1</v>
      </c>
      <c r="H24" s="24">
        <v>1</v>
      </c>
      <c r="I24" s="21"/>
      <c r="J24" s="22">
        <f t="shared" si="0"/>
        <v>0</v>
      </c>
    </row>
    <row r="25" s="3" customFormat="1" spans="1:10">
      <c r="A25" s="17">
        <v>21</v>
      </c>
      <c r="B25" s="25"/>
      <c r="C25" s="24" t="s">
        <v>237</v>
      </c>
      <c r="D25" s="24" t="s">
        <v>238</v>
      </c>
      <c r="E25" s="24" t="s">
        <v>201</v>
      </c>
      <c r="F25" s="24" t="s">
        <v>42</v>
      </c>
      <c r="G25" s="17">
        <v>7</v>
      </c>
      <c r="H25" s="24">
        <v>1</v>
      </c>
      <c r="I25" s="21"/>
      <c r="J25" s="22">
        <f t="shared" si="0"/>
        <v>0</v>
      </c>
    </row>
    <row r="26" s="3" customFormat="1" spans="1:10">
      <c r="A26" s="17">
        <v>22</v>
      </c>
      <c r="B26" s="25"/>
      <c r="C26" s="24" t="s">
        <v>239</v>
      </c>
      <c r="D26" s="24" t="s">
        <v>240</v>
      </c>
      <c r="E26" s="24" t="s">
        <v>236</v>
      </c>
      <c r="F26" s="24" t="s">
        <v>42</v>
      </c>
      <c r="G26" s="17">
        <v>1</v>
      </c>
      <c r="H26" s="24">
        <v>1</v>
      </c>
      <c r="I26" s="21"/>
      <c r="J26" s="22">
        <f t="shared" si="0"/>
        <v>0</v>
      </c>
    </row>
    <row r="27" s="3" customFormat="1" ht="27" spans="1:10">
      <c r="A27" s="17">
        <v>23</v>
      </c>
      <c r="B27" s="26"/>
      <c r="C27" s="24" t="s">
        <v>241</v>
      </c>
      <c r="D27" s="24" t="s">
        <v>242</v>
      </c>
      <c r="E27" s="24" t="s">
        <v>165</v>
      </c>
      <c r="F27" s="24" t="s">
        <v>42</v>
      </c>
      <c r="G27" s="17">
        <v>3</v>
      </c>
      <c r="H27" s="24">
        <v>1</v>
      </c>
      <c r="I27" s="21"/>
      <c r="J27" s="22">
        <f t="shared" si="0"/>
        <v>0</v>
      </c>
    </row>
    <row r="28" s="3" customFormat="1" spans="1:10">
      <c r="A28" s="17">
        <v>24</v>
      </c>
      <c r="B28" s="25" t="s">
        <v>243</v>
      </c>
      <c r="C28" s="24" t="s">
        <v>244</v>
      </c>
      <c r="D28" s="24" t="s">
        <v>245</v>
      </c>
      <c r="E28" s="24" t="s">
        <v>76</v>
      </c>
      <c r="F28" s="24" t="s">
        <v>42</v>
      </c>
      <c r="G28" s="17">
        <v>2</v>
      </c>
      <c r="H28" s="24">
        <v>1</v>
      </c>
      <c r="I28" s="21"/>
      <c r="J28" s="22">
        <f t="shared" si="0"/>
        <v>0</v>
      </c>
    </row>
    <row r="29" s="3" customFormat="1" spans="1:10">
      <c r="A29" s="17">
        <v>25</v>
      </c>
      <c r="B29" s="25"/>
      <c r="C29" s="17" t="s">
        <v>246</v>
      </c>
      <c r="D29" s="17" t="s">
        <v>247</v>
      </c>
      <c r="E29" s="17" t="s">
        <v>76</v>
      </c>
      <c r="F29" s="17" t="s">
        <v>42</v>
      </c>
      <c r="G29" s="17">
        <v>5</v>
      </c>
      <c r="H29" s="24">
        <v>1</v>
      </c>
      <c r="I29" s="21"/>
      <c r="J29" s="22">
        <f t="shared" si="0"/>
        <v>0</v>
      </c>
    </row>
    <row r="30" s="3" customFormat="1" spans="1:10">
      <c r="A30" s="17">
        <v>26</v>
      </c>
      <c r="B30" s="25"/>
      <c r="C30" s="17" t="s">
        <v>213</v>
      </c>
      <c r="D30" s="17" t="s">
        <v>214</v>
      </c>
      <c r="E30" s="17" t="s">
        <v>212</v>
      </c>
      <c r="F30" s="17" t="s">
        <v>42</v>
      </c>
      <c r="G30" s="17">
        <v>500</v>
      </c>
      <c r="H30" s="24">
        <v>1</v>
      </c>
      <c r="I30" s="21"/>
      <c r="J30" s="22">
        <f t="shared" si="0"/>
        <v>0</v>
      </c>
    </row>
    <row r="31" s="3" customFormat="1" ht="27" spans="1:10">
      <c r="A31" s="17">
        <v>27</v>
      </c>
      <c r="B31" s="24"/>
      <c r="C31" s="17" t="s">
        <v>248</v>
      </c>
      <c r="D31" s="24" t="s">
        <v>249</v>
      </c>
      <c r="E31" s="24" t="s">
        <v>236</v>
      </c>
      <c r="F31" s="24" t="s">
        <v>42</v>
      </c>
      <c r="G31" s="17">
        <v>2</v>
      </c>
      <c r="H31" s="24">
        <v>1</v>
      </c>
      <c r="I31" s="21"/>
      <c r="J31" s="22">
        <f t="shared" si="0"/>
        <v>0</v>
      </c>
    </row>
    <row r="32" s="3" customFormat="1" spans="1:10">
      <c r="A32" s="17">
        <v>28</v>
      </c>
      <c r="B32" s="25"/>
      <c r="C32" s="24" t="s">
        <v>250</v>
      </c>
      <c r="D32" s="24" t="s">
        <v>251</v>
      </c>
      <c r="E32" s="24" t="s">
        <v>212</v>
      </c>
      <c r="F32" s="24" t="s">
        <v>42</v>
      </c>
      <c r="G32" s="17">
        <v>12</v>
      </c>
      <c r="H32" s="24">
        <v>1</v>
      </c>
      <c r="I32" s="21"/>
      <c r="J32" s="22">
        <f t="shared" si="0"/>
        <v>0</v>
      </c>
    </row>
    <row r="33" s="3" customFormat="1" spans="1:10">
      <c r="A33" s="17">
        <v>29</v>
      </c>
      <c r="B33" s="25"/>
      <c r="C33" s="26" t="s">
        <v>252</v>
      </c>
      <c r="D33" s="24" t="s">
        <v>253</v>
      </c>
      <c r="E33" s="24" t="s">
        <v>126</v>
      </c>
      <c r="F33" s="24" t="s">
        <v>116</v>
      </c>
      <c r="G33" s="17">
        <v>200</v>
      </c>
      <c r="H33" s="24">
        <v>1</v>
      </c>
      <c r="I33" s="21"/>
      <c r="J33" s="22">
        <f t="shared" si="0"/>
        <v>0</v>
      </c>
    </row>
    <row r="34" s="3" customFormat="1" spans="1:10">
      <c r="A34" s="17">
        <v>30</v>
      </c>
      <c r="B34" s="25"/>
      <c r="C34" s="26" t="s">
        <v>254</v>
      </c>
      <c r="D34" s="24" t="s">
        <v>255</v>
      </c>
      <c r="E34" s="24" t="s">
        <v>126</v>
      </c>
      <c r="F34" s="24" t="s">
        <v>116</v>
      </c>
      <c r="G34" s="17">
        <v>1</v>
      </c>
      <c r="H34" s="24">
        <v>1</v>
      </c>
      <c r="I34" s="21"/>
      <c r="J34" s="22">
        <f t="shared" si="0"/>
        <v>0</v>
      </c>
    </row>
    <row r="35" s="3" customFormat="1" spans="1:10">
      <c r="A35" s="17">
        <v>31</v>
      </c>
      <c r="B35" s="25"/>
      <c r="C35" s="26" t="s">
        <v>256</v>
      </c>
      <c r="D35" s="24" t="s">
        <v>257</v>
      </c>
      <c r="E35" s="24" t="s">
        <v>126</v>
      </c>
      <c r="F35" s="24" t="s">
        <v>116</v>
      </c>
      <c r="G35" s="17">
        <v>1</v>
      </c>
      <c r="H35" s="24">
        <v>1</v>
      </c>
      <c r="I35" s="21"/>
      <c r="J35" s="22">
        <f t="shared" si="0"/>
        <v>0</v>
      </c>
    </row>
    <row r="36" s="3" customFormat="1" spans="1:10">
      <c r="A36" s="17">
        <v>32</v>
      </c>
      <c r="B36" s="25"/>
      <c r="C36" s="26" t="s">
        <v>258</v>
      </c>
      <c r="D36" s="24" t="s">
        <v>259</v>
      </c>
      <c r="E36" s="24" t="s">
        <v>76</v>
      </c>
      <c r="F36" s="24" t="s">
        <v>42</v>
      </c>
      <c r="G36" s="17">
        <v>1</v>
      </c>
      <c r="H36" s="24">
        <v>1</v>
      </c>
      <c r="I36" s="21"/>
      <c r="J36" s="22">
        <f t="shared" si="0"/>
        <v>0</v>
      </c>
    </row>
    <row r="37" s="3" customFormat="1" spans="1:10">
      <c r="A37" s="17">
        <v>33</v>
      </c>
      <c r="B37" s="25"/>
      <c r="C37" s="26" t="s">
        <v>260</v>
      </c>
      <c r="D37" s="24" t="s">
        <v>251</v>
      </c>
      <c r="E37" s="24" t="s">
        <v>46</v>
      </c>
      <c r="F37" s="24" t="s">
        <v>42</v>
      </c>
      <c r="G37" s="17">
        <v>2</v>
      </c>
      <c r="H37" s="24">
        <v>1</v>
      </c>
      <c r="I37" s="21"/>
      <c r="J37" s="22">
        <f t="shared" si="0"/>
        <v>0</v>
      </c>
    </row>
    <row r="38" s="3" customFormat="1" spans="1:10">
      <c r="A38" s="17">
        <v>34</v>
      </c>
      <c r="B38" s="26"/>
      <c r="C38" s="24" t="s">
        <v>261</v>
      </c>
      <c r="D38" s="24" t="s">
        <v>262</v>
      </c>
      <c r="E38" s="24" t="s">
        <v>236</v>
      </c>
      <c r="F38" s="24" t="s">
        <v>42</v>
      </c>
      <c r="G38" s="17">
        <v>2</v>
      </c>
      <c r="H38" s="24">
        <v>1</v>
      </c>
      <c r="I38" s="21"/>
      <c r="J38" s="22">
        <f t="shared" si="0"/>
        <v>0</v>
      </c>
    </row>
    <row r="39" s="3" customFormat="1" spans="1:10">
      <c r="A39" s="17">
        <v>35</v>
      </c>
      <c r="B39" s="26"/>
      <c r="C39" s="23" t="s">
        <v>263</v>
      </c>
      <c r="D39" s="24" t="s">
        <v>264</v>
      </c>
      <c r="E39" s="24" t="s">
        <v>76</v>
      </c>
      <c r="F39" s="24" t="s">
        <v>42</v>
      </c>
      <c r="G39" s="17">
        <v>1</v>
      </c>
      <c r="H39" s="24">
        <v>1</v>
      </c>
      <c r="I39" s="21"/>
      <c r="J39" s="22">
        <f t="shared" si="0"/>
        <v>0</v>
      </c>
    </row>
    <row r="40" s="3" customFormat="1" spans="1:10">
      <c r="A40" s="17">
        <v>36</v>
      </c>
      <c r="B40" s="24" t="s">
        <v>265</v>
      </c>
      <c r="C40" s="23" t="s">
        <v>266</v>
      </c>
      <c r="D40" s="17" t="s">
        <v>267</v>
      </c>
      <c r="E40" s="24" t="s">
        <v>126</v>
      </c>
      <c r="F40" s="24" t="s">
        <v>116</v>
      </c>
      <c r="G40" s="17">
        <v>500</v>
      </c>
      <c r="H40" s="24">
        <v>1</v>
      </c>
      <c r="I40" s="21"/>
      <c r="J40" s="22">
        <f t="shared" si="0"/>
        <v>0</v>
      </c>
    </row>
    <row r="41" s="3" customFormat="1" spans="1:10">
      <c r="A41" s="17">
        <v>37</v>
      </c>
      <c r="B41" s="24"/>
      <c r="C41" s="26"/>
      <c r="D41" s="17" t="s">
        <v>268</v>
      </c>
      <c r="E41" s="24" t="s">
        <v>126</v>
      </c>
      <c r="F41" s="24" t="s">
        <v>116</v>
      </c>
      <c r="G41" s="17">
        <v>200</v>
      </c>
      <c r="H41" s="24">
        <v>1</v>
      </c>
      <c r="I41" s="21"/>
      <c r="J41" s="22">
        <f t="shared" si="0"/>
        <v>0</v>
      </c>
    </row>
    <row r="42" s="3" customFormat="1" spans="1:10">
      <c r="A42" s="17">
        <v>38</v>
      </c>
      <c r="B42" s="29" t="s">
        <v>269</v>
      </c>
      <c r="C42" s="24" t="s">
        <v>270</v>
      </c>
      <c r="D42" s="24" t="s">
        <v>271</v>
      </c>
      <c r="E42" s="24" t="s">
        <v>76</v>
      </c>
      <c r="F42" s="24" t="s">
        <v>42</v>
      </c>
      <c r="G42" s="17">
        <v>1</v>
      </c>
      <c r="H42" s="24">
        <v>1</v>
      </c>
      <c r="I42" s="21"/>
      <c r="J42" s="22">
        <f t="shared" si="0"/>
        <v>0</v>
      </c>
    </row>
    <row r="43" s="3" customFormat="1" spans="1:10">
      <c r="A43" s="17">
        <v>39</v>
      </c>
      <c r="B43" s="29"/>
      <c r="C43" s="24" t="s">
        <v>272</v>
      </c>
      <c r="D43" s="24" t="s">
        <v>273</v>
      </c>
      <c r="E43" s="24" t="s">
        <v>36</v>
      </c>
      <c r="F43" s="24" t="s">
        <v>42</v>
      </c>
      <c r="G43" s="17">
        <v>1</v>
      </c>
      <c r="H43" s="24">
        <v>1</v>
      </c>
      <c r="I43" s="21"/>
      <c r="J43" s="22">
        <f t="shared" si="0"/>
        <v>0</v>
      </c>
    </row>
    <row r="44" s="3" customFormat="1" spans="1:10">
      <c r="A44" s="17">
        <v>40</v>
      </c>
      <c r="B44" s="29"/>
      <c r="C44" s="24" t="s">
        <v>210</v>
      </c>
      <c r="D44" s="24" t="s">
        <v>251</v>
      </c>
      <c r="E44" s="24" t="s">
        <v>212</v>
      </c>
      <c r="F44" s="24" t="s">
        <v>42</v>
      </c>
      <c r="G44" s="17">
        <v>2</v>
      </c>
      <c r="H44" s="24">
        <v>1</v>
      </c>
      <c r="I44" s="21"/>
      <c r="J44" s="22">
        <f t="shared" si="0"/>
        <v>0</v>
      </c>
    </row>
    <row r="45" s="3" customFormat="1" spans="1:10">
      <c r="A45" s="17">
        <v>41</v>
      </c>
      <c r="B45" s="29"/>
      <c r="C45" s="24" t="s">
        <v>213</v>
      </c>
      <c r="D45" s="24" t="s">
        <v>214</v>
      </c>
      <c r="E45" s="24" t="s">
        <v>76</v>
      </c>
      <c r="F45" s="24" t="s">
        <v>42</v>
      </c>
      <c r="G45" s="17">
        <v>2</v>
      </c>
      <c r="H45" s="24">
        <v>1</v>
      </c>
      <c r="I45" s="21"/>
      <c r="J45" s="22">
        <f t="shared" si="0"/>
        <v>0</v>
      </c>
    </row>
    <row r="46" s="3" customFormat="1" spans="1:10">
      <c r="A46" s="17">
        <v>42</v>
      </c>
      <c r="B46" s="24" t="s">
        <v>274</v>
      </c>
      <c r="C46" s="24" t="s">
        <v>239</v>
      </c>
      <c r="D46" s="24" t="s">
        <v>275</v>
      </c>
      <c r="E46" s="24" t="s">
        <v>76</v>
      </c>
      <c r="F46" s="24" t="s">
        <v>42</v>
      </c>
      <c r="G46" s="17">
        <v>4</v>
      </c>
      <c r="H46" s="24">
        <v>1</v>
      </c>
      <c r="I46" s="21"/>
      <c r="J46" s="22">
        <f t="shared" si="0"/>
        <v>0</v>
      </c>
    </row>
    <row r="47" s="3" customFormat="1" spans="1:10">
      <c r="A47" s="17">
        <v>43</v>
      </c>
      <c r="B47" s="24"/>
      <c r="C47" s="24" t="s">
        <v>276</v>
      </c>
      <c r="D47" s="20" t="s">
        <v>277</v>
      </c>
      <c r="E47" s="24" t="s">
        <v>76</v>
      </c>
      <c r="F47" s="24" t="s">
        <v>42</v>
      </c>
      <c r="G47" s="17">
        <v>20</v>
      </c>
      <c r="H47" s="24">
        <v>1</v>
      </c>
      <c r="I47" s="21"/>
      <c r="J47" s="22">
        <f t="shared" si="0"/>
        <v>0</v>
      </c>
    </row>
    <row r="48" s="3" customFormat="1" spans="1:10">
      <c r="A48" s="17">
        <v>44</v>
      </c>
      <c r="B48" s="24"/>
      <c r="C48" s="24" t="s">
        <v>278</v>
      </c>
      <c r="D48" s="24" t="s">
        <v>279</v>
      </c>
      <c r="E48" s="24" t="s">
        <v>280</v>
      </c>
      <c r="F48" s="24" t="s">
        <v>116</v>
      </c>
      <c r="G48" s="17">
        <v>6</v>
      </c>
      <c r="H48" s="24">
        <v>1</v>
      </c>
      <c r="I48" s="21"/>
      <c r="J48" s="22">
        <f t="shared" si="0"/>
        <v>0</v>
      </c>
    </row>
    <row r="49" s="3" customFormat="1" spans="1:10">
      <c r="A49" s="17">
        <v>45</v>
      </c>
      <c r="B49" s="24"/>
      <c r="C49" s="24" t="s">
        <v>281</v>
      </c>
      <c r="D49" s="24" t="s">
        <v>282</v>
      </c>
      <c r="E49" s="24" t="s">
        <v>76</v>
      </c>
      <c r="F49" s="24" t="s">
        <v>42</v>
      </c>
      <c r="G49" s="17">
        <v>2</v>
      </c>
      <c r="H49" s="24">
        <v>1</v>
      </c>
      <c r="I49" s="21"/>
      <c r="J49" s="22">
        <f t="shared" si="0"/>
        <v>0</v>
      </c>
    </row>
    <row r="50" s="3" customFormat="1" spans="1:10">
      <c r="A50" s="17">
        <v>46</v>
      </c>
      <c r="B50" s="24"/>
      <c r="C50" s="24" t="s">
        <v>283</v>
      </c>
      <c r="D50" s="24" t="s">
        <v>284</v>
      </c>
      <c r="E50" s="24" t="s">
        <v>106</v>
      </c>
      <c r="F50" s="24" t="s">
        <v>42</v>
      </c>
      <c r="G50" s="17">
        <v>1</v>
      </c>
      <c r="H50" s="24">
        <v>1</v>
      </c>
      <c r="I50" s="21"/>
      <c r="J50" s="22">
        <f t="shared" si="0"/>
        <v>0</v>
      </c>
    </row>
    <row r="51" s="3" customFormat="1" spans="1:10">
      <c r="A51" s="17">
        <v>47</v>
      </c>
      <c r="B51" s="24"/>
      <c r="C51" s="24" t="s">
        <v>285</v>
      </c>
      <c r="D51" s="24" t="s">
        <v>286</v>
      </c>
      <c r="E51" s="24" t="s">
        <v>76</v>
      </c>
      <c r="F51" s="24" t="s">
        <v>116</v>
      </c>
      <c r="G51" s="17">
        <v>30</v>
      </c>
      <c r="H51" s="24">
        <v>1</v>
      </c>
      <c r="I51" s="21"/>
      <c r="J51" s="22">
        <f t="shared" si="0"/>
        <v>0</v>
      </c>
    </row>
    <row r="52" s="3" customFormat="1" spans="1:10">
      <c r="A52" s="17">
        <v>48</v>
      </c>
      <c r="B52" s="24" t="s">
        <v>287</v>
      </c>
      <c r="C52" s="24" t="s">
        <v>210</v>
      </c>
      <c r="D52" s="24" t="s">
        <v>288</v>
      </c>
      <c r="E52" s="24" t="s">
        <v>76</v>
      </c>
      <c r="F52" s="24" t="s">
        <v>42</v>
      </c>
      <c r="G52" s="17">
        <v>1</v>
      </c>
      <c r="H52" s="24">
        <v>1</v>
      </c>
      <c r="I52" s="21"/>
      <c r="J52" s="22">
        <f t="shared" si="0"/>
        <v>0</v>
      </c>
    </row>
    <row r="53" s="3" customFormat="1" spans="1:10">
      <c r="A53" s="17">
        <v>49</v>
      </c>
      <c r="B53" s="24"/>
      <c r="C53" s="24" t="s">
        <v>213</v>
      </c>
      <c r="D53" s="24" t="s">
        <v>214</v>
      </c>
      <c r="E53" s="24" t="s">
        <v>76</v>
      </c>
      <c r="F53" s="24" t="s">
        <v>42</v>
      </c>
      <c r="G53" s="17">
        <v>4</v>
      </c>
      <c r="H53" s="24">
        <v>1</v>
      </c>
      <c r="I53" s="21"/>
      <c r="J53" s="22">
        <f t="shared" si="0"/>
        <v>0</v>
      </c>
    </row>
    <row r="54" s="3" customFormat="1" spans="1:10">
      <c r="A54" s="17">
        <v>50</v>
      </c>
      <c r="B54" s="24" t="s">
        <v>289</v>
      </c>
      <c r="C54" s="24" t="s">
        <v>210</v>
      </c>
      <c r="D54" s="24" t="s">
        <v>288</v>
      </c>
      <c r="E54" s="24" t="s">
        <v>212</v>
      </c>
      <c r="F54" s="24" t="s">
        <v>42</v>
      </c>
      <c r="G54" s="17">
        <v>6</v>
      </c>
      <c r="H54" s="24">
        <v>1</v>
      </c>
      <c r="I54" s="21"/>
      <c r="J54" s="22">
        <f t="shared" si="0"/>
        <v>0</v>
      </c>
    </row>
    <row r="55" s="3" customFormat="1" spans="1:10">
      <c r="A55" s="17">
        <v>51</v>
      </c>
      <c r="B55" s="24"/>
      <c r="C55" s="24" t="s">
        <v>213</v>
      </c>
      <c r="D55" s="24" t="s">
        <v>214</v>
      </c>
      <c r="E55" s="24" t="s">
        <v>76</v>
      </c>
      <c r="F55" s="24" t="s">
        <v>42</v>
      </c>
      <c r="G55" s="17">
        <v>12</v>
      </c>
      <c r="H55" s="24">
        <v>1</v>
      </c>
      <c r="I55" s="21"/>
      <c r="J55" s="22">
        <f t="shared" si="0"/>
        <v>0</v>
      </c>
    </row>
    <row r="56" s="3" customFormat="1" spans="1:10">
      <c r="A56" s="17">
        <v>52</v>
      </c>
      <c r="B56" s="24"/>
      <c r="C56" s="24" t="s">
        <v>219</v>
      </c>
      <c r="D56" s="24" t="s">
        <v>290</v>
      </c>
      <c r="E56" s="24" t="s">
        <v>76</v>
      </c>
      <c r="F56" s="24" t="s">
        <v>116</v>
      </c>
      <c r="G56" s="17">
        <v>1200</v>
      </c>
      <c r="H56" s="24">
        <v>1</v>
      </c>
      <c r="I56" s="21"/>
      <c r="J56" s="22">
        <f t="shared" si="0"/>
        <v>0</v>
      </c>
    </row>
    <row r="57" s="3" customFormat="1" spans="1:10">
      <c r="A57" s="17">
        <v>53</v>
      </c>
      <c r="B57" s="24"/>
      <c r="C57" s="24" t="s">
        <v>291</v>
      </c>
      <c r="D57" s="24" t="s">
        <v>292</v>
      </c>
      <c r="E57" s="24" t="s">
        <v>76</v>
      </c>
      <c r="F57" s="24" t="s">
        <v>42</v>
      </c>
      <c r="G57" s="17">
        <v>1</v>
      </c>
      <c r="H57" s="24">
        <v>1</v>
      </c>
      <c r="I57" s="21"/>
      <c r="J57" s="22">
        <f t="shared" si="0"/>
        <v>0</v>
      </c>
    </row>
    <row r="58" s="3" customFormat="1" spans="1:10">
      <c r="A58" s="17">
        <v>54</v>
      </c>
      <c r="B58" s="24"/>
      <c r="C58" s="17" t="s">
        <v>293</v>
      </c>
      <c r="D58" s="24" t="s">
        <v>294</v>
      </c>
      <c r="E58" s="24" t="s">
        <v>76</v>
      </c>
      <c r="F58" s="17" t="s">
        <v>116</v>
      </c>
      <c r="G58" s="17">
        <v>10</v>
      </c>
      <c r="H58" s="24">
        <v>1</v>
      </c>
      <c r="I58" s="21"/>
      <c r="J58" s="22">
        <f t="shared" si="0"/>
        <v>0</v>
      </c>
    </row>
    <row r="59" s="3" customFormat="1" spans="1:10">
      <c r="A59" s="17">
        <v>55</v>
      </c>
      <c r="B59" s="24"/>
      <c r="C59" s="17" t="s">
        <v>239</v>
      </c>
      <c r="D59" s="24" t="s">
        <v>295</v>
      </c>
      <c r="E59" s="24" t="s">
        <v>76</v>
      </c>
      <c r="F59" s="24" t="s">
        <v>42</v>
      </c>
      <c r="G59" s="17">
        <v>5</v>
      </c>
      <c r="H59" s="24">
        <v>1</v>
      </c>
      <c r="I59" s="21"/>
      <c r="J59" s="22">
        <f t="shared" si="0"/>
        <v>0</v>
      </c>
    </row>
    <row r="60" s="3" customFormat="1" spans="1:10">
      <c r="A60" s="17">
        <v>56</v>
      </c>
      <c r="B60" s="24"/>
      <c r="C60" s="17" t="s">
        <v>296</v>
      </c>
      <c r="D60" s="24" t="s">
        <v>297</v>
      </c>
      <c r="E60" s="24" t="s">
        <v>76</v>
      </c>
      <c r="F60" s="17" t="s">
        <v>42</v>
      </c>
      <c r="G60" s="17">
        <v>1</v>
      </c>
      <c r="H60" s="24">
        <v>1</v>
      </c>
      <c r="I60" s="21"/>
      <c r="J60" s="22">
        <f t="shared" si="0"/>
        <v>0</v>
      </c>
    </row>
    <row r="61" s="3" customFormat="1" spans="1:10">
      <c r="A61" s="17">
        <v>57</v>
      </c>
      <c r="B61" s="24"/>
      <c r="C61" s="17"/>
      <c r="D61" s="24" t="s">
        <v>288</v>
      </c>
      <c r="E61" s="24" t="s">
        <v>46</v>
      </c>
      <c r="F61" s="17" t="s">
        <v>42</v>
      </c>
      <c r="G61" s="17">
        <v>6</v>
      </c>
      <c r="H61" s="24">
        <v>1</v>
      </c>
      <c r="I61" s="21"/>
      <c r="J61" s="22">
        <f t="shared" si="0"/>
        <v>0</v>
      </c>
    </row>
    <row r="62" s="3" customFormat="1" spans="1:10">
      <c r="A62" s="17">
        <v>58</v>
      </c>
      <c r="B62" s="24"/>
      <c r="C62" s="17"/>
      <c r="D62" s="24" t="s">
        <v>214</v>
      </c>
      <c r="E62" s="24" t="s">
        <v>76</v>
      </c>
      <c r="F62" s="17" t="s">
        <v>42</v>
      </c>
      <c r="G62" s="17">
        <v>24</v>
      </c>
      <c r="H62" s="24">
        <v>1</v>
      </c>
      <c r="I62" s="21"/>
      <c r="J62" s="22">
        <f t="shared" si="0"/>
        <v>0</v>
      </c>
    </row>
    <row r="63" s="3" customFormat="1" spans="1:10">
      <c r="A63" s="17">
        <v>59</v>
      </c>
      <c r="B63" s="24" t="s">
        <v>298</v>
      </c>
      <c r="C63" s="24" t="s">
        <v>210</v>
      </c>
      <c r="D63" s="24" t="s">
        <v>288</v>
      </c>
      <c r="E63" s="24" t="s">
        <v>212</v>
      </c>
      <c r="F63" s="24" t="s">
        <v>42</v>
      </c>
      <c r="G63" s="17">
        <v>12</v>
      </c>
      <c r="H63" s="24">
        <v>1</v>
      </c>
      <c r="I63" s="21"/>
      <c r="J63" s="22">
        <f t="shared" si="0"/>
        <v>0</v>
      </c>
    </row>
    <row r="64" s="3" customFormat="1" spans="1:10">
      <c r="A64" s="17">
        <v>60</v>
      </c>
      <c r="B64" s="24"/>
      <c r="C64" s="24" t="s">
        <v>213</v>
      </c>
      <c r="D64" s="24" t="s">
        <v>214</v>
      </c>
      <c r="E64" s="24" t="s">
        <v>76</v>
      </c>
      <c r="F64" s="24" t="s">
        <v>42</v>
      </c>
      <c r="G64" s="17">
        <v>24</v>
      </c>
      <c r="H64" s="24">
        <v>1</v>
      </c>
      <c r="I64" s="21"/>
      <c r="J64" s="22">
        <f t="shared" si="0"/>
        <v>0</v>
      </c>
    </row>
    <row r="65" s="3" customFormat="1" spans="1:10">
      <c r="A65" s="17">
        <v>61</v>
      </c>
      <c r="B65" s="24"/>
      <c r="C65" s="30" t="s">
        <v>293</v>
      </c>
      <c r="D65" s="24" t="s">
        <v>299</v>
      </c>
      <c r="E65" s="24" t="s">
        <v>76</v>
      </c>
      <c r="F65" s="17" t="s">
        <v>116</v>
      </c>
      <c r="G65" s="17">
        <v>6</v>
      </c>
      <c r="H65" s="24">
        <v>1</v>
      </c>
      <c r="I65" s="21"/>
      <c r="J65" s="22">
        <f t="shared" si="0"/>
        <v>0</v>
      </c>
    </row>
    <row r="66" s="3" customFormat="1" spans="1:10">
      <c r="A66" s="17">
        <v>62</v>
      </c>
      <c r="B66" s="24"/>
      <c r="C66" s="31"/>
      <c r="D66" s="24" t="s">
        <v>300</v>
      </c>
      <c r="E66" s="24" t="s">
        <v>76</v>
      </c>
      <c r="F66" s="17" t="s">
        <v>116</v>
      </c>
      <c r="G66" s="17">
        <v>6</v>
      </c>
      <c r="H66" s="24">
        <v>1</v>
      </c>
      <c r="I66" s="21"/>
      <c r="J66" s="22">
        <f t="shared" si="0"/>
        <v>0</v>
      </c>
    </row>
    <row r="67" s="3" customFormat="1" spans="1:10">
      <c r="A67" s="17">
        <v>63</v>
      </c>
      <c r="B67" s="24"/>
      <c r="C67" s="24" t="s">
        <v>239</v>
      </c>
      <c r="D67" s="24" t="s">
        <v>275</v>
      </c>
      <c r="E67" s="24" t="s">
        <v>236</v>
      </c>
      <c r="F67" s="24" t="s">
        <v>42</v>
      </c>
      <c r="G67" s="17">
        <v>6</v>
      </c>
      <c r="H67" s="24">
        <v>1</v>
      </c>
      <c r="I67" s="21"/>
      <c r="J67" s="22">
        <f t="shared" si="0"/>
        <v>0</v>
      </c>
    </row>
    <row r="68" s="3" customFormat="1" ht="40.5" spans="1:10">
      <c r="A68" s="17">
        <v>64</v>
      </c>
      <c r="B68" s="24"/>
      <c r="C68" s="24" t="s">
        <v>301</v>
      </c>
      <c r="D68" s="24" t="s">
        <v>302</v>
      </c>
      <c r="E68" s="24" t="s">
        <v>236</v>
      </c>
      <c r="F68" s="24" t="s">
        <v>42</v>
      </c>
      <c r="G68" s="17">
        <v>6</v>
      </c>
      <c r="H68" s="24">
        <v>1</v>
      </c>
      <c r="I68" s="21"/>
      <c r="J68" s="22">
        <f t="shared" si="0"/>
        <v>0</v>
      </c>
    </row>
    <row r="69" s="3" customFormat="1" ht="27" spans="1:10">
      <c r="A69" s="17">
        <v>65</v>
      </c>
      <c r="B69" s="24" t="s">
        <v>303</v>
      </c>
      <c r="C69" s="24" t="s">
        <v>39</v>
      </c>
      <c r="D69" s="24" t="s">
        <v>304</v>
      </c>
      <c r="E69" s="24" t="s">
        <v>76</v>
      </c>
      <c r="F69" s="24" t="s">
        <v>42</v>
      </c>
      <c r="G69" s="17">
        <v>1</v>
      </c>
      <c r="H69" s="24">
        <v>1</v>
      </c>
      <c r="I69" s="21"/>
      <c r="J69" s="22">
        <f t="shared" ref="J69:J131" si="1">I69*G69*H69</f>
        <v>0</v>
      </c>
    </row>
    <row r="70" s="3" customFormat="1" spans="1:10">
      <c r="A70" s="17">
        <v>66</v>
      </c>
      <c r="B70" s="24"/>
      <c r="C70" s="24" t="s">
        <v>210</v>
      </c>
      <c r="D70" s="24" t="s">
        <v>305</v>
      </c>
      <c r="E70" s="24" t="s">
        <v>212</v>
      </c>
      <c r="F70" s="24" t="s">
        <v>42</v>
      </c>
      <c r="G70" s="17">
        <v>2</v>
      </c>
      <c r="H70" s="24">
        <v>1</v>
      </c>
      <c r="I70" s="21"/>
      <c r="J70" s="22">
        <f t="shared" si="1"/>
        <v>0</v>
      </c>
    </row>
    <row r="71" s="3" customFormat="1" spans="1:10">
      <c r="A71" s="17">
        <v>67</v>
      </c>
      <c r="B71" s="24"/>
      <c r="C71" s="17" t="s">
        <v>213</v>
      </c>
      <c r="D71" s="24" t="s">
        <v>214</v>
      </c>
      <c r="E71" s="24" t="s">
        <v>76</v>
      </c>
      <c r="F71" s="24" t="s">
        <v>42</v>
      </c>
      <c r="G71" s="17">
        <v>30</v>
      </c>
      <c r="H71" s="24">
        <v>1</v>
      </c>
      <c r="I71" s="21"/>
      <c r="J71" s="22">
        <f t="shared" si="1"/>
        <v>0</v>
      </c>
    </row>
    <row r="72" s="3" customFormat="1" spans="1:10">
      <c r="A72" s="17">
        <v>68</v>
      </c>
      <c r="B72" s="24"/>
      <c r="C72" s="17" t="s">
        <v>293</v>
      </c>
      <c r="D72" s="24" t="s">
        <v>306</v>
      </c>
      <c r="E72" s="24" t="s">
        <v>76</v>
      </c>
      <c r="F72" s="17" t="s">
        <v>116</v>
      </c>
      <c r="G72" s="17">
        <v>1</v>
      </c>
      <c r="H72" s="24">
        <v>1</v>
      </c>
      <c r="I72" s="21"/>
      <c r="J72" s="22">
        <f t="shared" si="1"/>
        <v>0</v>
      </c>
    </row>
    <row r="73" s="3" customFormat="1" spans="1:10">
      <c r="A73" s="17">
        <v>69</v>
      </c>
      <c r="B73" s="24"/>
      <c r="C73" s="17" t="s">
        <v>307</v>
      </c>
      <c r="D73" s="24" t="s">
        <v>308</v>
      </c>
      <c r="E73" s="24" t="s">
        <v>106</v>
      </c>
      <c r="F73" s="24" t="s">
        <v>42</v>
      </c>
      <c r="G73" s="17">
        <v>1</v>
      </c>
      <c r="H73" s="24">
        <v>1</v>
      </c>
      <c r="I73" s="21"/>
      <c r="J73" s="22">
        <f t="shared" si="1"/>
        <v>0</v>
      </c>
    </row>
    <row r="74" s="3" customFormat="1" spans="1:10">
      <c r="A74" s="17">
        <v>70</v>
      </c>
      <c r="B74" s="24"/>
      <c r="C74" s="17" t="s">
        <v>250</v>
      </c>
      <c r="D74" s="24" t="s">
        <v>288</v>
      </c>
      <c r="E74" s="24" t="s">
        <v>106</v>
      </c>
      <c r="F74" s="24" t="s">
        <v>42</v>
      </c>
      <c r="G74" s="17">
        <v>2</v>
      </c>
      <c r="H74" s="24">
        <v>1</v>
      </c>
      <c r="I74" s="21"/>
      <c r="J74" s="22">
        <f t="shared" si="1"/>
        <v>0</v>
      </c>
    </row>
    <row r="75" s="3" customFormat="1" spans="1:10">
      <c r="A75" s="17">
        <v>71</v>
      </c>
      <c r="B75" s="24"/>
      <c r="C75" s="17" t="s">
        <v>309</v>
      </c>
      <c r="D75" s="24" t="s">
        <v>310</v>
      </c>
      <c r="E75" s="24" t="s">
        <v>126</v>
      </c>
      <c r="F75" s="24" t="s">
        <v>116</v>
      </c>
      <c r="G75" s="17">
        <v>100</v>
      </c>
      <c r="H75" s="24">
        <v>1</v>
      </c>
      <c r="I75" s="21"/>
      <c r="J75" s="22">
        <f t="shared" si="1"/>
        <v>0</v>
      </c>
    </row>
    <row r="76" s="3" customFormat="1" spans="1:10">
      <c r="A76" s="17">
        <v>72</v>
      </c>
      <c r="B76" s="24"/>
      <c r="C76" s="17" t="s">
        <v>261</v>
      </c>
      <c r="D76" s="17" t="s">
        <v>262</v>
      </c>
      <c r="E76" s="17" t="s">
        <v>236</v>
      </c>
      <c r="F76" s="17" t="s">
        <v>42</v>
      </c>
      <c r="G76" s="17">
        <v>1</v>
      </c>
      <c r="H76" s="24">
        <v>1</v>
      </c>
      <c r="I76" s="21"/>
      <c r="J76" s="22">
        <f t="shared" si="1"/>
        <v>0</v>
      </c>
    </row>
    <row r="77" s="3" customFormat="1" spans="1:10">
      <c r="A77" s="17">
        <v>73</v>
      </c>
      <c r="B77" s="17" t="s">
        <v>311</v>
      </c>
      <c r="C77" s="17" t="s">
        <v>210</v>
      </c>
      <c r="D77" s="17" t="s">
        <v>251</v>
      </c>
      <c r="E77" s="17" t="s">
        <v>212</v>
      </c>
      <c r="F77" s="17" t="s">
        <v>42</v>
      </c>
      <c r="G77" s="17">
        <v>10</v>
      </c>
      <c r="H77" s="17">
        <v>1</v>
      </c>
      <c r="I77" s="21"/>
      <c r="J77" s="22">
        <f t="shared" si="1"/>
        <v>0</v>
      </c>
    </row>
    <row r="78" s="3" customFormat="1" spans="1:10">
      <c r="A78" s="17">
        <v>74</v>
      </c>
      <c r="B78" s="17"/>
      <c r="C78" s="17" t="s">
        <v>213</v>
      </c>
      <c r="D78" s="17" t="s">
        <v>214</v>
      </c>
      <c r="E78" s="17" t="s">
        <v>76</v>
      </c>
      <c r="F78" s="17" t="s">
        <v>42</v>
      </c>
      <c r="G78" s="17">
        <v>40</v>
      </c>
      <c r="H78" s="17">
        <v>1</v>
      </c>
      <c r="I78" s="21"/>
      <c r="J78" s="22">
        <f t="shared" si="1"/>
        <v>0</v>
      </c>
    </row>
    <row r="79" s="3" customFormat="1" spans="1:10">
      <c r="A79" s="17">
        <v>75</v>
      </c>
      <c r="B79" s="17"/>
      <c r="C79" s="17" t="s">
        <v>312</v>
      </c>
      <c r="D79" s="17" t="s">
        <v>313</v>
      </c>
      <c r="E79" s="17" t="s">
        <v>76</v>
      </c>
      <c r="F79" s="17" t="s">
        <v>42</v>
      </c>
      <c r="G79" s="17">
        <v>1</v>
      </c>
      <c r="H79" s="17">
        <v>1</v>
      </c>
      <c r="I79" s="21"/>
      <c r="J79" s="22">
        <f t="shared" si="1"/>
        <v>0</v>
      </c>
    </row>
    <row r="80" s="3" customFormat="1" spans="1:10">
      <c r="A80" s="17">
        <v>76</v>
      </c>
      <c r="B80" s="17"/>
      <c r="C80" s="17" t="s">
        <v>314</v>
      </c>
      <c r="D80" s="17" t="s">
        <v>314</v>
      </c>
      <c r="E80" s="17" t="s">
        <v>76</v>
      </c>
      <c r="F80" s="17" t="s">
        <v>116</v>
      </c>
      <c r="G80" s="17">
        <v>10</v>
      </c>
      <c r="H80" s="17">
        <v>1</v>
      </c>
      <c r="I80" s="21"/>
      <c r="J80" s="22">
        <f t="shared" si="1"/>
        <v>0</v>
      </c>
    </row>
    <row r="81" s="3" customFormat="1" spans="1:10">
      <c r="A81" s="17">
        <v>77</v>
      </c>
      <c r="B81" s="17"/>
      <c r="C81" s="17" t="s">
        <v>293</v>
      </c>
      <c r="D81" s="17" t="s">
        <v>315</v>
      </c>
      <c r="E81" s="17" t="s">
        <v>76</v>
      </c>
      <c r="F81" s="17" t="s">
        <v>116</v>
      </c>
      <c r="G81" s="17">
        <v>10</v>
      </c>
      <c r="H81" s="17">
        <v>1</v>
      </c>
      <c r="I81" s="21"/>
      <c r="J81" s="22">
        <f t="shared" si="1"/>
        <v>0</v>
      </c>
    </row>
    <row r="82" s="3" customFormat="1" spans="1:10">
      <c r="A82" s="17">
        <v>78</v>
      </c>
      <c r="B82" s="17"/>
      <c r="C82" s="17" t="s">
        <v>316</v>
      </c>
      <c r="D82" s="17" t="s">
        <v>251</v>
      </c>
      <c r="E82" s="17" t="s">
        <v>212</v>
      </c>
      <c r="F82" s="17" t="s">
        <v>42</v>
      </c>
      <c r="G82" s="17">
        <v>2</v>
      </c>
      <c r="H82" s="17">
        <v>1</v>
      </c>
      <c r="I82" s="21"/>
      <c r="J82" s="22">
        <f t="shared" si="1"/>
        <v>0</v>
      </c>
    </row>
    <row r="83" s="3" customFormat="1" spans="1:10">
      <c r="A83" s="17">
        <v>79</v>
      </c>
      <c r="B83" s="17"/>
      <c r="C83" s="17" t="s">
        <v>317</v>
      </c>
      <c r="D83" s="17" t="s">
        <v>214</v>
      </c>
      <c r="E83" s="17" t="s">
        <v>76</v>
      </c>
      <c r="F83" s="17" t="s">
        <v>42</v>
      </c>
      <c r="G83" s="17">
        <v>4</v>
      </c>
      <c r="H83" s="17">
        <v>1</v>
      </c>
      <c r="I83" s="21"/>
      <c r="J83" s="22">
        <f t="shared" si="1"/>
        <v>0</v>
      </c>
    </row>
    <row r="84" s="3" customFormat="1" spans="1:10">
      <c r="A84" s="17">
        <v>80</v>
      </c>
      <c r="B84" s="17"/>
      <c r="C84" s="17" t="s">
        <v>318</v>
      </c>
      <c r="D84" s="17" t="s">
        <v>319</v>
      </c>
      <c r="E84" s="17" t="s">
        <v>76</v>
      </c>
      <c r="F84" s="17" t="s">
        <v>116</v>
      </c>
      <c r="G84" s="17">
        <v>2</v>
      </c>
      <c r="H84" s="17">
        <v>1</v>
      </c>
      <c r="I84" s="21"/>
      <c r="J84" s="22">
        <f t="shared" si="1"/>
        <v>0</v>
      </c>
    </row>
    <row r="85" s="3" customFormat="1" spans="1:10">
      <c r="A85" s="17">
        <v>81</v>
      </c>
      <c r="B85" s="17"/>
      <c r="C85" s="17" t="s">
        <v>239</v>
      </c>
      <c r="D85" s="17" t="s">
        <v>275</v>
      </c>
      <c r="E85" s="17" t="s">
        <v>236</v>
      </c>
      <c r="F85" s="17" t="s">
        <v>42</v>
      </c>
      <c r="G85" s="17">
        <v>10</v>
      </c>
      <c r="H85" s="17">
        <v>1</v>
      </c>
      <c r="I85" s="21"/>
      <c r="J85" s="22">
        <f t="shared" si="1"/>
        <v>0</v>
      </c>
    </row>
    <row r="86" s="3" customFormat="1" spans="1:10">
      <c r="A86" s="17">
        <v>82</v>
      </c>
      <c r="B86" s="17"/>
      <c r="C86" s="17" t="s">
        <v>320</v>
      </c>
      <c r="D86" s="17" t="s">
        <v>321</v>
      </c>
      <c r="E86" s="17" t="s">
        <v>76</v>
      </c>
      <c r="F86" s="17" t="s">
        <v>42</v>
      </c>
      <c r="G86" s="17">
        <v>10</v>
      </c>
      <c r="H86" s="17">
        <v>1</v>
      </c>
      <c r="I86" s="21"/>
      <c r="J86" s="22">
        <f t="shared" si="1"/>
        <v>0</v>
      </c>
    </row>
    <row r="87" s="3" customFormat="1" spans="1:10">
      <c r="A87" s="17">
        <v>83</v>
      </c>
      <c r="B87" s="17" t="s">
        <v>322</v>
      </c>
      <c r="C87" s="17" t="s">
        <v>210</v>
      </c>
      <c r="D87" s="17" t="s">
        <v>288</v>
      </c>
      <c r="E87" s="17" t="s">
        <v>212</v>
      </c>
      <c r="F87" s="17" t="s">
        <v>42</v>
      </c>
      <c r="G87" s="17">
        <v>3</v>
      </c>
      <c r="H87" s="17">
        <v>3</v>
      </c>
      <c r="I87" s="21"/>
      <c r="J87" s="22">
        <f t="shared" si="1"/>
        <v>0</v>
      </c>
    </row>
    <row r="88" s="3" customFormat="1" spans="1:10">
      <c r="A88" s="17">
        <v>84</v>
      </c>
      <c r="B88" s="17"/>
      <c r="C88" s="17" t="s">
        <v>213</v>
      </c>
      <c r="D88" s="17" t="s">
        <v>214</v>
      </c>
      <c r="E88" s="17" t="s">
        <v>76</v>
      </c>
      <c r="F88" s="17" t="s">
        <v>42</v>
      </c>
      <c r="G88" s="17">
        <v>4</v>
      </c>
      <c r="H88" s="17">
        <v>1</v>
      </c>
      <c r="I88" s="21"/>
      <c r="J88" s="22">
        <f t="shared" si="1"/>
        <v>0</v>
      </c>
    </row>
    <row r="89" s="3" customFormat="1" spans="1:10">
      <c r="A89" s="17">
        <v>85</v>
      </c>
      <c r="B89" s="17"/>
      <c r="C89" s="17" t="s">
        <v>239</v>
      </c>
      <c r="D89" s="17" t="s">
        <v>275</v>
      </c>
      <c r="E89" s="17" t="s">
        <v>76</v>
      </c>
      <c r="F89" s="17" t="s">
        <v>42</v>
      </c>
      <c r="G89" s="17">
        <v>1</v>
      </c>
      <c r="H89" s="17">
        <v>1</v>
      </c>
      <c r="I89" s="21"/>
      <c r="J89" s="22">
        <f t="shared" si="1"/>
        <v>0</v>
      </c>
    </row>
    <row r="90" s="3" customFormat="1" spans="1:10">
      <c r="A90" s="17">
        <v>86</v>
      </c>
      <c r="B90" s="17"/>
      <c r="C90" s="17" t="s">
        <v>323</v>
      </c>
      <c r="D90" s="17" t="s">
        <v>324</v>
      </c>
      <c r="E90" s="17" t="s">
        <v>76</v>
      </c>
      <c r="F90" s="17" t="s">
        <v>42</v>
      </c>
      <c r="G90" s="17">
        <v>1</v>
      </c>
      <c r="H90" s="17">
        <v>1</v>
      </c>
      <c r="I90" s="21"/>
      <c r="J90" s="22">
        <f t="shared" si="1"/>
        <v>0</v>
      </c>
    </row>
    <row r="91" s="3" customFormat="1" ht="40.5" spans="1:10">
      <c r="A91" s="17">
        <v>87</v>
      </c>
      <c r="B91" s="17" t="s">
        <v>325</v>
      </c>
      <c r="C91" s="17" t="s">
        <v>98</v>
      </c>
      <c r="D91" s="17" t="s">
        <v>326</v>
      </c>
      <c r="E91" s="17" t="s">
        <v>327</v>
      </c>
      <c r="F91" s="32" t="s">
        <v>34</v>
      </c>
      <c r="G91" s="17">
        <v>1</v>
      </c>
      <c r="H91" s="17">
        <v>1</v>
      </c>
      <c r="I91" s="21"/>
      <c r="J91" s="22">
        <f t="shared" si="1"/>
        <v>0</v>
      </c>
    </row>
    <row r="92" s="3" customFormat="1" spans="1:10">
      <c r="A92" s="17">
        <v>88</v>
      </c>
      <c r="B92" s="17"/>
      <c r="C92" s="17" t="s">
        <v>328</v>
      </c>
      <c r="D92" s="17" t="s">
        <v>329</v>
      </c>
      <c r="E92" s="17" t="s">
        <v>36</v>
      </c>
      <c r="F92" s="32" t="s">
        <v>34</v>
      </c>
      <c r="G92" s="17">
        <v>1</v>
      </c>
      <c r="H92" s="17">
        <v>1</v>
      </c>
      <c r="I92" s="21"/>
      <c r="J92" s="22">
        <f t="shared" si="1"/>
        <v>0</v>
      </c>
    </row>
    <row r="93" s="3" customFormat="1" spans="1:10">
      <c r="A93" s="17">
        <v>89</v>
      </c>
      <c r="B93" s="17"/>
      <c r="C93" s="17" t="s">
        <v>91</v>
      </c>
      <c r="D93" s="17" t="s">
        <v>330</v>
      </c>
      <c r="E93" s="17" t="s">
        <v>36</v>
      </c>
      <c r="F93" s="32" t="s">
        <v>34</v>
      </c>
      <c r="G93" s="17">
        <v>1</v>
      </c>
      <c r="H93" s="17">
        <v>1</v>
      </c>
      <c r="I93" s="21"/>
      <c r="J93" s="22">
        <f t="shared" si="1"/>
        <v>0</v>
      </c>
    </row>
    <row r="94" s="3" customFormat="1" spans="1:10">
      <c r="A94" s="17">
        <v>90</v>
      </c>
      <c r="B94" s="17"/>
      <c r="C94" s="17" t="s">
        <v>93</v>
      </c>
      <c r="D94" s="17" t="s">
        <v>330</v>
      </c>
      <c r="E94" s="17" t="s">
        <v>36</v>
      </c>
      <c r="F94" s="32" t="s">
        <v>34</v>
      </c>
      <c r="G94" s="17">
        <v>1</v>
      </c>
      <c r="H94" s="17">
        <v>1</v>
      </c>
      <c r="I94" s="21"/>
      <c r="J94" s="22">
        <f t="shared" si="1"/>
        <v>0</v>
      </c>
    </row>
    <row r="95" s="3" customFormat="1" spans="1:10">
      <c r="A95" s="17">
        <v>91</v>
      </c>
      <c r="B95" s="17"/>
      <c r="C95" s="17" t="s">
        <v>325</v>
      </c>
      <c r="D95" s="17" t="s">
        <v>331</v>
      </c>
      <c r="E95" s="17" t="s">
        <v>100</v>
      </c>
      <c r="F95" s="32" t="s">
        <v>34</v>
      </c>
      <c r="G95" s="33">
        <v>2</v>
      </c>
      <c r="H95" s="33">
        <v>1</v>
      </c>
      <c r="I95" s="21"/>
      <c r="J95" s="22">
        <f t="shared" si="1"/>
        <v>0</v>
      </c>
    </row>
    <row r="96" s="3" customFormat="1" spans="1:10">
      <c r="A96" s="17">
        <v>92</v>
      </c>
      <c r="B96" s="30"/>
      <c r="C96" s="17" t="s">
        <v>332</v>
      </c>
      <c r="D96" s="17" t="s">
        <v>333</v>
      </c>
      <c r="E96" s="17" t="s">
        <v>100</v>
      </c>
      <c r="F96" s="32" t="s">
        <v>34</v>
      </c>
      <c r="G96" s="33">
        <v>1</v>
      </c>
      <c r="H96" s="33">
        <v>1</v>
      </c>
      <c r="I96" s="21"/>
      <c r="J96" s="22">
        <f t="shared" si="1"/>
        <v>0</v>
      </c>
    </row>
    <row r="97" s="3" customFormat="1" spans="1:10">
      <c r="A97" s="17">
        <v>93</v>
      </c>
      <c r="B97" s="30" t="s">
        <v>334</v>
      </c>
      <c r="C97" s="17" t="s">
        <v>210</v>
      </c>
      <c r="D97" s="17" t="s">
        <v>288</v>
      </c>
      <c r="E97" s="17" t="s">
        <v>212</v>
      </c>
      <c r="F97" s="17" t="s">
        <v>42</v>
      </c>
      <c r="G97" s="17">
        <v>2</v>
      </c>
      <c r="H97" s="17">
        <v>1</v>
      </c>
      <c r="I97" s="21"/>
      <c r="J97" s="22">
        <f t="shared" si="1"/>
        <v>0</v>
      </c>
    </row>
    <row r="98" s="3" customFormat="1" spans="1:10">
      <c r="A98" s="17">
        <v>94</v>
      </c>
      <c r="B98" s="30"/>
      <c r="C98" s="17" t="s">
        <v>213</v>
      </c>
      <c r="D98" s="17" t="s">
        <v>214</v>
      </c>
      <c r="E98" s="17" t="s">
        <v>76</v>
      </c>
      <c r="F98" s="17" t="s">
        <v>42</v>
      </c>
      <c r="G98" s="17">
        <v>4</v>
      </c>
      <c r="H98" s="17">
        <v>1</v>
      </c>
      <c r="I98" s="21"/>
      <c r="J98" s="22">
        <f t="shared" si="1"/>
        <v>0</v>
      </c>
    </row>
    <row r="99" s="3" customFormat="1" spans="1:10">
      <c r="A99" s="17">
        <v>95</v>
      </c>
      <c r="B99" s="30"/>
      <c r="C99" s="17" t="s">
        <v>335</v>
      </c>
      <c r="D99" s="17" t="s">
        <v>209</v>
      </c>
      <c r="E99" s="17" t="s">
        <v>76</v>
      </c>
      <c r="F99" s="17" t="s">
        <v>42</v>
      </c>
      <c r="G99" s="33">
        <v>1</v>
      </c>
      <c r="H99" s="17">
        <v>1</v>
      </c>
      <c r="I99" s="21"/>
      <c r="J99" s="22">
        <f t="shared" si="1"/>
        <v>0</v>
      </c>
    </row>
    <row r="100" s="3" customFormat="1" spans="1:10">
      <c r="A100" s="17">
        <v>96</v>
      </c>
      <c r="B100" s="34" t="s">
        <v>336</v>
      </c>
      <c r="C100" s="17" t="s">
        <v>210</v>
      </c>
      <c r="D100" s="17" t="s">
        <v>288</v>
      </c>
      <c r="E100" s="17" t="s">
        <v>76</v>
      </c>
      <c r="F100" s="17" t="s">
        <v>42</v>
      </c>
      <c r="G100" s="33">
        <v>1</v>
      </c>
      <c r="H100" s="33">
        <v>1</v>
      </c>
      <c r="I100" s="21"/>
      <c r="J100" s="22">
        <f t="shared" si="1"/>
        <v>0</v>
      </c>
    </row>
    <row r="101" s="3" customFormat="1" spans="1:10">
      <c r="A101" s="17">
        <v>97</v>
      </c>
      <c r="B101" s="34"/>
      <c r="C101" s="17" t="s">
        <v>213</v>
      </c>
      <c r="D101" s="17" t="s">
        <v>214</v>
      </c>
      <c r="E101" s="17" t="s">
        <v>76</v>
      </c>
      <c r="F101" s="17" t="s">
        <v>42</v>
      </c>
      <c r="G101" s="33">
        <v>4</v>
      </c>
      <c r="H101" s="33">
        <v>1</v>
      </c>
      <c r="I101" s="21"/>
      <c r="J101" s="22">
        <f t="shared" si="1"/>
        <v>0</v>
      </c>
    </row>
    <row r="102" s="3" customFormat="1" spans="1:10">
      <c r="A102" s="17">
        <v>98</v>
      </c>
      <c r="B102" s="34"/>
      <c r="C102" s="17" t="s">
        <v>337</v>
      </c>
      <c r="D102" s="17" t="s">
        <v>338</v>
      </c>
      <c r="E102" s="17" t="s">
        <v>76</v>
      </c>
      <c r="F102" s="17" t="s">
        <v>90</v>
      </c>
      <c r="G102" s="33">
        <v>2</v>
      </c>
      <c r="H102" s="33">
        <v>1</v>
      </c>
      <c r="I102" s="21"/>
      <c r="J102" s="22">
        <f t="shared" si="1"/>
        <v>0</v>
      </c>
    </row>
    <row r="103" s="3" customFormat="1" spans="1:10">
      <c r="A103" s="17">
        <v>99</v>
      </c>
      <c r="B103" s="30" t="s">
        <v>339</v>
      </c>
      <c r="C103" s="17" t="s">
        <v>340</v>
      </c>
      <c r="D103" s="17" t="s">
        <v>341</v>
      </c>
      <c r="E103" s="17" t="s">
        <v>76</v>
      </c>
      <c r="F103" s="17" t="s">
        <v>42</v>
      </c>
      <c r="G103" s="17">
        <v>120</v>
      </c>
      <c r="H103" s="17">
        <v>1</v>
      </c>
      <c r="I103" s="21"/>
      <c r="J103" s="22">
        <f t="shared" si="1"/>
        <v>0</v>
      </c>
    </row>
    <row r="104" s="3" customFormat="1" spans="1:10">
      <c r="A104" s="17">
        <v>100</v>
      </c>
      <c r="B104" s="35"/>
      <c r="C104" s="17" t="s">
        <v>342</v>
      </c>
      <c r="D104" s="17" t="s">
        <v>343</v>
      </c>
      <c r="E104" s="17" t="s">
        <v>76</v>
      </c>
      <c r="F104" s="17" t="s">
        <v>116</v>
      </c>
      <c r="G104" s="17">
        <v>120</v>
      </c>
      <c r="H104" s="17">
        <v>1</v>
      </c>
      <c r="I104" s="21"/>
      <c r="J104" s="22">
        <f t="shared" si="1"/>
        <v>0</v>
      </c>
    </row>
    <row r="105" s="3" customFormat="1" spans="1:10">
      <c r="A105" s="17">
        <v>101</v>
      </c>
      <c r="B105" s="35"/>
      <c r="C105" s="17" t="s">
        <v>344</v>
      </c>
      <c r="D105" s="17" t="s">
        <v>345</v>
      </c>
      <c r="E105" s="17" t="s">
        <v>212</v>
      </c>
      <c r="F105" s="17" t="s">
        <v>42</v>
      </c>
      <c r="G105" s="17">
        <v>15</v>
      </c>
      <c r="H105" s="17">
        <v>1</v>
      </c>
      <c r="I105" s="21"/>
      <c r="J105" s="22">
        <f t="shared" si="1"/>
        <v>0</v>
      </c>
    </row>
    <row r="106" s="3" customFormat="1" spans="1:10">
      <c r="A106" s="17">
        <v>102</v>
      </c>
      <c r="B106" s="35"/>
      <c r="C106" s="17" t="s">
        <v>346</v>
      </c>
      <c r="D106" s="17" t="s">
        <v>347</v>
      </c>
      <c r="E106" s="17" t="s">
        <v>348</v>
      </c>
      <c r="F106" s="17" t="s">
        <v>42</v>
      </c>
      <c r="G106" s="17">
        <v>1200</v>
      </c>
      <c r="H106" s="17">
        <v>1</v>
      </c>
      <c r="I106" s="21"/>
      <c r="J106" s="22">
        <f t="shared" si="1"/>
        <v>0</v>
      </c>
    </row>
    <row r="107" s="3" customFormat="1" spans="1:10">
      <c r="A107" s="17">
        <v>103</v>
      </c>
      <c r="B107" s="35"/>
      <c r="C107" s="17" t="s">
        <v>276</v>
      </c>
      <c r="D107" s="17" t="s">
        <v>349</v>
      </c>
      <c r="E107" s="17" t="s">
        <v>76</v>
      </c>
      <c r="F107" s="17" t="s">
        <v>42</v>
      </c>
      <c r="G107" s="17">
        <v>45</v>
      </c>
      <c r="H107" s="17">
        <v>1</v>
      </c>
      <c r="I107" s="21"/>
      <c r="J107" s="22">
        <f t="shared" si="1"/>
        <v>0</v>
      </c>
    </row>
    <row r="108" s="3" customFormat="1" ht="121.5" spans="1:10">
      <c r="A108" s="17">
        <v>104</v>
      </c>
      <c r="B108" s="35"/>
      <c r="C108" s="17" t="s">
        <v>350</v>
      </c>
      <c r="D108" s="17" t="s">
        <v>351</v>
      </c>
      <c r="E108" s="17" t="s">
        <v>36</v>
      </c>
      <c r="F108" s="17" t="s">
        <v>42</v>
      </c>
      <c r="G108" s="17">
        <v>1</v>
      </c>
      <c r="H108" s="17">
        <v>1</v>
      </c>
      <c r="I108" s="21"/>
      <c r="J108" s="22">
        <f t="shared" si="1"/>
        <v>0</v>
      </c>
    </row>
    <row r="109" s="3" customFormat="1" spans="1:10">
      <c r="A109" s="17">
        <v>105</v>
      </c>
      <c r="B109" s="35"/>
      <c r="C109" s="17" t="s">
        <v>352</v>
      </c>
      <c r="D109" s="17" t="s">
        <v>353</v>
      </c>
      <c r="E109" s="17" t="s">
        <v>76</v>
      </c>
      <c r="F109" s="17" t="s">
        <v>116</v>
      </c>
      <c r="G109" s="17">
        <v>150</v>
      </c>
      <c r="H109" s="17">
        <v>1</v>
      </c>
      <c r="I109" s="21"/>
      <c r="J109" s="22">
        <f t="shared" si="1"/>
        <v>0</v>
      </c>
    </row>
    <row r="110" s="3" customFormat="1" spans="1:10">
      <c r="A110" s="17">
        <v>106</v>
      </c>
      <c r="B110" s="35"/>
      <c r="C110" s="17" t="s">
        <v>354</v>
      </c>
      <c r="D110" s="17" t="s">
        <v>355</v>
      </c>
      <c r="E110" s="17" t="s">
        <v>76</v>
      </c>
      <c r="F110" s="17" t="s">
        <v>116</v>
      </c>
      <c r="G110" s="17">
        <v>80</v>
      </c>
      <c r="H110" s="17">
        <v>1</v>
      </c>
      <c r="I110" s="21"/>
      <c r="J110" s="22">
        <f t="shared" si="1"/>
        <v>0</v>
      </c>
    </row>
    <row r="111" s="3" customFormat="1" spans="1:10">
      <c r="A111" s="17">
        <v>107</v>
      </c>
      <c r="B111" s="35"/>
      <c r="C111" s="17" t="s">
        <v>356</v>
      </c>
      <c r="D111" s="17"/>
      <c r="E111" s="17" t="s">
        <v>76</v>
      </c>
      <c r="F111" s="17" t="s">
        <v>42</v>
      </c>
      <c r="G111" s="17">
        <v>20</v>
      </c>
      <c r="H111" s="17">
        <v>1</v>
      </c>
      <c r="I111" s="21"/>
      <c r="J111" s="22">
        <f t="shared" si="1"/>
        <v>0</v>
      </c>
    </row>
    <row r="112" s="3" customFormat="1" spans="1:10">
      <c r="A112" s="17">
        <v>108</v>
      </c>
      <c r="B112" s="35"/>
      <c r="C112" s="17" t="s">
        <v>357</v>
      </c>
      <c r="D112" s="17" t="s">
        <v>357</v>
      </c>
      <c r="E112" s="17" t="s">
        <v>36</v>
      </c>
      <c r="F112" s="17" t="s">
        <v>42</v>
      </c>
      <c r="G112" s="17">
        <v>1</v>
      </c>
      <c r="H112" s="17">
        <v>1</v>
      </c>
      <c r="I112" s="21"/>
      <c r="J112" s="22">
        <f t="shared" si="1"/>
        <v>0</v>
      </c>
    </row>
    <row r="113" s="3" customFormat="1" spans="1:10">
      <c r="A113" s="17">
        <v>109</v>
      </c>
      <c r="B113" s="35"/>
      <c r="C113" s="17" t="s">
        <v>358</v>
      </c>
      <c r="D113" s="17" t="s">
        <v>359</v>
      </c>
      <c r="E113" s="17" t="s">
        <v>36</v>
      </c>
      <c r="F113" s="17" t="s">
        <v>42</v>
      </c>
      <c r="G113" s="17">
        <v>1</v>
      </c>
      <c r="H113" s="17">
        <v>1</v>
      </c>
      <c r="I113" s="21"/>
      <c r="J113" s="22">
        <f t="shared" si="1"/>
        <v>0</v>
      </c>
    </row>
    <row r="114" s="3" customFormat="1" spans="1:10">
      <c r="A114" s="17">
        <v>110</v>
      </c>
      <c r="B114" s="35"/>
      <c r="C114" s="17" t="s">
        <v>360</v>
      </c>
      <c r="D114" s="17" t="s">
        <v>361</v>
      </c>
      <c r="E114" s="17" t="s">
        <v>212</v>
      </c>
      <c r="F114" s="17" t="s">
        <v>116</v>
      </c>
      <c r="G114" s="17">
        <v>300</v>
      </c>
      <c r="H114" s="17">
        <v>1</v>
      </c>
      <c r="I114" s="21"/>
      <c r="J114" s="22">
        <f t="shared" si="1"/>
        <v>0</v>
      </c>
    </row>
    <row r="115" s="3" customFormat="1" spans="1:10">
      <c r="A115" s="17">
        <v>111</v>
      </c>
      <c r="B115" s="35"/>
      <c r="C115" s="17" t="s">
        <v>362</v>
      </c>
      <c r="D115" s="17"/>
      <c r="E115" s="17" t="s">
        <v>212</v>
      </c>
      <c r="F115" s="17" t="s">
        <v>116</v>
      </c>
      <c r="G115" s="17">
        <v>200</v>
      </c>
      <c r="H115" s="17">
        <v>1</v>
      </c>
      <c r="I115" s="21"/>
      <c r="J115" s="22">
        <f t="shared" si="1"/>
        <v>0</v>
      </c>
    </row>
    <row r="116" s="3" customFormat="1" spans="1:10">
      <c r="A116" s="17">
        <v>112</v>
      </c>
      <c r="B116" s="35"/>
      <c r="C116" s="17" t="s">
        <v>363</v>
      </c>
      <c r="D116" s="17"/>
      <c r="E116" s="17" t="s">
        <v>36</v>
      </c>
      <c r="F116" s="17" t="s">
        <v>116</v>
      </c>
      <c r="G116" s="17">
        <v>1</v>
      </c>
      <c r="H116" s="17">
        <v>1</v>
      </c>
      <c r="I116" s="21"/>
      <c r="J116" s="22">
        <f t="shared" si="1"/>
        <v>0</v>
      </c>
    </row>
    <row r="117" s="3" customFormat="1" spans="1:10">
      <c r="A117" s="17">
        <v>113</v>
      </c>
      <c r="B117" s="35"/>
      <c r="C117" s="17" t="s">
        <v>352</v>
      </c>
      <c r="D117" s="17" t="s">
        <v>364</v>
      </c>
      <c r="E117" s="17" t="s">
        <v>76</v>
      </c>
      <c r="F117" s="17" t="s">
        <v>116</v>
      </c>
      <c r="G117" s="17">
        <v>200</v>
      </c>
      <c r="H117" s="17">
        <v>1</v>
      </c>
      <c r="I117" s="21"/>
      <c r="J117" s="22">
        <f t="shared" si="1"/>
        <v>0</v>
      </c>
    </row>
    <row r="118" s="3" customFormat="1" spans="1:10">
      <c r="A118" s="17">
        <v>114</v>
      </c>
      <c r="B118" s="31"/>
      <c r="C118" s="17" t="s">
        <v>365</v>
      </c>
      <c r="D118" s="20" t="s">
        <v>366</v>
      </c>
      <c r="E118" s="17" t="s">
        <v>367</v>
      </c>
      <c r="F118" s="17" t="s">
        <v>116</v>
      </c>
      <c r="G118" s="17">
        <v>2000</v>
      </c>
      <c r="H118" s="36">
        <v>1</v>
      </c>
      <c r="I118" s="21"/>
      <c r="J118" s="22">
        <f t="shared" si="1"/>
        <v>0</v>
      </c>
    </row>
    <row r="119" s="3" customFormat="1" ht="27" spans="1:10">
      <c r="A119" s="17">
        <v>115</v>
      </c>
      <c r="B119" s="34" t="s">
        <v>120</v>
      </c>
      <c r="C119" s="17" t="s">
        <v>368</v>
      </c>
      <c r="D119" s="17" t="s">
        <v>369</v>
      </c>
      <c r="E119" s="17" t="s">
        <v>36</v>
      </c>
      <c r="F119" s="17" t="s">
        <v>116</v>
      </c>
      <c r="G119" s="17">
        <v>1</v>
      </c>
      <c r="H119" s="17">
        <v>1</v>
      </c>
      <c r="I119" s="21"/>
      <c r="J119" s="22">
        <f t="shared" si="1"/>
        <v>0</v>
      </c>
    </row>
    <row r="120" s="3" customFormat="1" spans="1:10">
      <c r="A120" s="17">
        <v>116</v>
      </c>
      <c r="B120" s="37"/>
      <c r="C120" s="30" t="s">
        <v>185</v>
      </c>
      <c r="D120" s="17" t="s">
        <v>370</v>
      </c>
      <c r="E120" s="17" t="s">
        <v>36</v>
      </c>
      <c r="F120" s="17" t="s">
        <v>42</v>
      </c>
      <c r="G120" s="17">
        <v>1</v>
      </c>
      <c r="H120" s="17">
        <v>1</v>
      </c>
      <c r="I120" s="21"/>
      <c r="J120" s="22">
        <f t="shared" si="1"/>
        <v>0</v>
      </c>
    </row>
    <row r="121" s="3" customFormat="1" ht="27" spans="1:10">
      <c r="A121" s="17">
        <v>117</v>
      </c>
      <c r="B121" s="37"/>
      <c r="C121" s="30" t="s">
        <v>371</v>
      </c>
      <c r="D121" s="17" t="s">
        <v>372</v>
      </c>
      <c r="E121" s="17" t="s">
        <v>100</v>
      </c>
      <c r="F121" s="17" t="s">
        <v>42</v>
      </c>
      <c r="G121" s="17">
        <v>80</v>
      </c>
      <c r="H121" s="17">
        <v>1</v>
      </c>
      <c r="I121" s="21"/>
      <c r="J121" s="22">
        <f t="shared" si="1"/>
        <v>0</v>
      </c>
    </row>
    <row r="122" s="3" customFormat="1" spans="1:10">
      <c r="A122" s="17">
        <v>118</v>
      </c>
      <c r="B122" s="37"/>
      <c r="C122" s="17" t="s">
        <v>127</v>
      </c>
      <c r="D122" s="17" t="s">
        <v>373</v>
      </c>
      <c r="E122" s="17" t="s">
        <v>36</v>
      </c>
      <c r="F122" s="32" t="s">
        <v>34</v>
      </c>
      <c r="G122" s="17">
        <v>1</v>
      </c>
      <c r="H122" s="17">
        <v>2</v>
      </c>
      <c r="I122" s="21"/>
      <c r="J122" s="22">
        <f t="shared" si="1"/>
        <v>0</v>
      </c>
    </row>
    <row r="123" s="3" customFormat="1" spans="1:10">
      <c r="A123" s="17">
        <v>119</v>
      </c>
      <c r="B123" s="38"/>
      <c r="C123" s="17" t="s">
        <v>129</v>
      </c>
      <c r="D123" s="17" t="s">
        <v>374</v>
      </c>
      <c r="E123" s="17" t="s">
        <v>375</v>
      </c>
      <c r="F123" s="32" t="s">
        <v>34</v>
      </c>
      <c r="G123" s="17">
        <v>1</v>
      </c>
      <c r="H123" s="17">
        <v>2</v>
      </c>
      <c r="I123" s="21"/>
      <c r="J123" s="22">
        <f t="shared" si="1"/>
        <v>0</v>
      </c>
    </row>
    <row r="124" s="3" customFormat="1" spans="1:10">
      <c r="A124" s="17">
        <v>121</v>
      </c>
      <c r="B124" s="17" t="s">
        <v>376</v>
      </c>
      <c r="C124" s="17" t="s">
        <v>377</v>
      </c>
      <c r="D124" s="17" t="s">
        <v>378</v>
      </c>
      <c r="E124" s="17" t="s">
        <v>348</v>
      </c>
      <c r="F124" s="17" t="s">
        <v>42</v>
      </c>
      <c r="G124" s="17">
        <v>36</v>
      </c>
      <c r="H124" s="17">
        <v>7</v>
      </c>
      <c r="I124" s="21"/>
      <c r="J124" s="22">
        <f t="shared" si="1"/>
        <v>0</v>
      </c>
    </row>
    <row r="125" s="3" customFormat="1" spans="1:10">
      <c r="A125" s="17">
        <v>122</v>
      </c>
      <c r="B125" s="17"/>
      <c r="C125" s="17" t="s">
        <v>239</v>
      </c>
      <c r="D125" s="17" t="s">
        <v>275</v>
      </c>
      <c r="E125" s="17" t="s">
        <v>236</v>
      </c>
      <c r="F125" s="17" t="s">
        <v>42</v>
      </c>
      <c r="G125" s="17">
        <v>8</v>
      </c>
      <c r="H125" s="17">
        <v>7</v>
      </c>
      <c r="I125" s="21"/>
      <c r="J125" s="22">
        <f t="shared" si="1"/>
        <v>0</v>
      </c>
    </row>
    <row r="126" s="3" customFormat="1" spans="1:10">
      <c r="A126" s="17">
        <v>123</v>
      </c>
      <c r="B126" s="17"/>
      <c r="C126" s="17" t="s">
        <v>320</v>
      </c>
      <c r="D126" s="17" t="s">
        <v>379</v>
      </c>
      <c r="E126" s="17" t="s">
        <v>76</v>
      </c>
      <c r="F126" s="17" t="s">
        <v>42</v>
      </c>
      <c r="G126" s="17">
        <v>8</v>
      </c>
      <c r="H126" s="17">
        <v>7</v>
      </c>
      <c r="I126" s="21"/>
      <c r="J126" s="22">
        <f t="shared" si="1"/>
        <v>0</v>
      </c>
    </row>
    <row r="127" s="3" customFormat="1" spans="1:10">
      <c r="A127" s="17">
        <v>124</v>
      </c>
      <c r="B127" s="17"/>
      <c r="C127" s="17" t="s">
        <v>380</v>
      </c>
      <c r="D127" s="17" t="s">
        <v>381</v>
      </c>
      <c r="E127" s="17" t="s">
        <v>236</v>
      </c>
      <c r="F127" s="17" t="s">
        <v>42</v>
      </c>
      <c r="G127" s="17">
        <v>4</v>
      </c>
      <c r="H127" s="17">
        <v>7</v>
      </c>
      <c r="I127" s="21"/>
      <c r="J127" s="22">
        <f t="shared" si="1"/>
        <v>0</v>
      </c>
    </row>
    <row r="128" s="3" customFormat="1" ht="27" spans="1:10">
      <c r="A128" s="17">
        <v>125</v>
      </c>
      <c r="B128" s="17"/>
      <c r="C128" s="17" t="s">
        <v>39</v>
      </c>
      <c r="D128" s="17" t="s">
        <v>382</v>
      </c>
      <c r="E128" s="17" t="s">
        <v>76</v>
      </c>
      <c r="F128" s="17" t="s">
        <v>42</v>
      </c>
      <c r="G128" s="17">
        <v>4</v>
      </c>
      <c r="H128" s="17">
        <v>7</v>
      </c>
      <c r="I128" s="21"/>
      <c r="J128" s="22">
        <f t="shared" si="1"/>
        <v>0</v>
      </c>
    </row>
    <row r="129" s="3" customFormat="1" spans="1:10">
      <c r="A129" s="17">
        <v>126</v>
      </c>
      <c r="B129" s="17"/>
      <c r="C129" s="17" t="s">
        <v>383</v>
      </c>
      <c r="D129" s="20" t="s">
        <v>384</v>
      </c>
      <c r="E129" s="17" t="s">
        <v>126</v>
      </c>
      <c r="F129" s="17" t="s">
        <v>116</v>
      </c>
      <c r="G129" s="17">
        <v>0</v>
      </c>
      <c r="H129" s="17">
        <v>7</v>
      </c>
      <c r="I129" s="21"/>
      <c r="J129" s="22">
        <f t="shared" si="1"/>
        <v>0</v>
      </c>
    </row>
    <row r="130" s="3" customFormat="1" spans="1:10">
      <c r="A130" s="17">
        <v>127</v>
      </c>
      <c r="B130" s="17"/>
      <c r="C130" s="17" t="s">
        <v>127</v>
      </c>
      <c r="D130" s="17" t="s">
        <v>385</v>
      </c>
      <c r="E130" s="17" t="s">
        <v>36</v>
      </c>
      <c r="F130" s="32" t="s">
        <v>34</v>
      </c>
      <c r="G130" s="17">
        <v>1</v>
      </c>
      <c r="H130" s="17">
        <v>2</v>
      </c>
      <c r="I130" s="21"/>
      <c r="J130" s="22">
        <f t="shared" si="1"/>
        <v>0</v>
      </c>
    </row>
    <row r="131" s="3" customFormat="1" spans="1:10">
      <c r="A131" s="17">
        <v>128</v>
      </c>
      <c r="B131" s="17"/>
      <c r="C131" s="17" t="s">
        <v>129</v>
      </c>
      <c r="D131" s="17" t="s">
        <v>386</v>
      </c>
      <c r="E131" s="17" t="s">
        <v>375</v>
      </c>
      <c r="F131" s="32" t="s">
        <v>34</v>
      </c>
      <c r="G131" s="17">
        <v>1</v>
      </c>
      <c r="H131" s="17">
        <v>2</v>
      </c>
      <c r="I131" s="21"/>
      <c r="J131" s="22">
        <f t="shared" si="1"/>
        <v>0</v>
      </c>
    </row>
    <row r="132" s="3" customFormat="1" ht="33" customHeight="1" spans="1:10">
      <c r="A132" s="39" t="s">
        <v>132</v>
      </c>
      <c r="B132" s="40"/>
      <c r="C132" s="40"/>
      <c r="D132" s="40"/>
      <c r="E132" s="40"/>
      <c r="F132" s="40"/>
      <c r="G132" s="40"/>
      <c r="H132" s="40"/>
      <c r="I132" s="41"/>
      <c r="J132" s="22">
        <f>SUM(J5:J131)</f>
        <v>0</v>
      </c>
    </row>
  </sheetData>
  <mergeCells count="28">
    <mergeCell ref="A1:J1"/>
    <mergeCell ref="A2:J2"/>
    <mergeCell ref="A3:J3"/>
    <mergeCell ref="A132:H132"/>
    <mergeCell ref="B6:B8"/>
    <mergeCell ref="B9:B15"/>
    <mergeCell ref="B16:B23"/>
    <mergeCell ref="B24:B27"/>
    <mergeCell ref="B28:B38"/>
    <mergeCell ref="B40:B41"/>
    <mergeCell ref="B42:B45"/>
    <mergeCell ref="B46:B51"/>
    <mergeCell ref="B52:B53"/>
    <mergeCell ref="B54:B58"/>
    <mergeCell ref="B63:B68"/>
    <mergeCell ref="B69:B76"/>
    <mergeCell ref="B77:B86"/>
    <mergeCell ref="B87:B90"/>
    <mergeCell ref="B91:B96"/>
    <mergeCell ref="B97:B99"/>
    <mergeCell ref="B100:B102"/>
    <mergeCell ref="B103:B118"/>
    <mergeCell ref="B119:B123"/>
    <mergeCell ref="B124:B131"/>
    <mergeCell ref="C18:C22"/>
    <mergeCell ref="C40:C41"/>
    <mergeCell ref="C60:C62"/>
    <mergeCell ref="C65:C66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>
    <arrUserId title="区域1" rangeCreator="" othersAccessPermission="edit"/>
  </rangeList>
  <rangeList sheetStid="17" master="" otherUserPermission="visible"/>
  <rangeList sheetStid="18" master="" otherUserPermission="visible"/>
  <rangeList sheetStid="1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发布会&amp;媒体品鉴会活动</vt:lpstr>
      <vt:lpstr>营销中心&amp;样板房开放活动服务</vt:lpstr>
      <vt:lpstr>开盘&amp;签约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肖砼</dc:creator>
  <cp:lastModifiedBy>blue</cp:lastModifiedBy>
  <dcterms:created xsi:type="dcterms:W3CDTF">2024-10-25T02:27:00Z</dcterms:created>
  <dcterms:modified xsi:type="dcterms:W3CDTF">2026-05-25T09:04:43Z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1B98D96E42ED41479334C8335DC7F5CA_13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